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om\Desktop\"/>
    </mc:Choice>
  </mc:AlternateContent>
  <xr:revisionPtr revIDLastSave="0" documentId="13_ncr:1_{471C0B83-D3F2-4EAE-A2DC-4A243B487138}" xr6:coauthVersionLast="47" xr6:coauthVersionMax="47" xr10:uidLastSave="{00000000-0000-0000-0000-000000000000}"/>
  <bookViews>
    <workbookView xWindow="-108" yWindow="-108" windowWidth="23256" windowHeight="12576" xr2:uid="{6BA3B631-AE72-4E52-BB3C-41E8CF63AE08}"/>
  </bookViews>
  <sheets>
    <sheet name="①入会申込書" sheetId="4" r:id="rId1"/>
    <sheet name="②振込証明書貼付票" sheetId="5" r:id="rId2"/>
    <sheet name="会員費・入会金一覧" sheetId="7" r:id="rId3"/>
    <sheet name="記入例" sheetId="1" r:id="rId4"/>
    <sheet name="データ" sheetId="2" r:id="rId5"/>
    <sheet name="名簿用" sheetId="6" r:id="rId6"/>
  </sheets>
  <definedNames>
    <definedName name="_xlnm.Print_Area" localSheetId="0">①入会申込書!$A$1:$J$50</definedName>
    <definedName name="_xlnm.Print_Area" localSheetId="1">②振込証明書貼付票!$B$1:$K$44</definedName>
    <definedName name="_xlnm.Print_Area" localSheetId="2">会員費・入会金一覧!$A$1:$H$12</definedName>
    <definedName name="_xlnm.Print_Area" localSheetId="3">記入例!$A$1:$J$49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6" l="1"/>
  <c r="Q4" i="6"/>
  <c r="Q3" i="6"/>
  <c r="P5" i="6"/>
  <c r="P4" i="6"/>
  <c r="P3" i="6"/>
  <c r="O5" i="6"/>
  <c r="O4" i="6"/>
  <c r="O3" i="6"/>
  <c r="G5" i="6"/>
  <c r="G4" i="6"/>
  <c r="G3" i="6"/>
  <c r="F5" i="6"/>
  <c r="F4" i="6"/>
  <c r="F3" i="6"/>
  <c r="E5" i="6"/>
  <c r="E4" i="6"/>
  <c r="E3" i="6"/>
  <c r="D5" i="6"/>
  <c r="D4" i="6"/>
  <c r="D3" i="6"/>
  <c r="C5" i="6"/>
  <c r="C4" i="6"/>
  <c r="C3" i="6"/>
  <c r="C2" i="6"/>
  <c r="B5" i="6"/>
  <c r="B4" i="6"/>
  <c r="B3" i="6"/>
  <c r="A3" i="6"/>
  <c r="H3" i="6"/>
  <c r="I3" i="6"/>
  <c r="J3" i="6"/>
  <c r="K3" i="6"/>
  <c r="L3" i="6"/>
  <c r="M3" i="6"/>
  <c r="N3" i="6"/>
  <c r="A4" i="6"/>
  <c r="H4" i="6"/>
  <c r="I4" i="6"/>
  <c r="J4" i="6"/>
  <c r="K4" i="6"/>
  <c r="L4" i="6"/>
  <c r="M4" i="6"/>
  <c r="N4" i="6"/>
  <c r="A5" i="6"/>
  <c r="H5" i="6"/>
  <c r="I5" i="6"/>
  <c r="J5" i="6"/>
  <c r="K5" i="6"/>
  <c r="L5" i="6"/>
  <c r="M5" i="6"/>
  <c r="N5" i="6"/>
  <c r="A2" i="6"/>
  <c r="N2" i="6"/>
  <c r="M2" i="6"/>
  <c r="L2" i="6"/>
  <c r="K2" i="6"/>
  <c r="J2" i="6"/>
  <c r="I2" i="6"/>
  <c r="H2" i="6"/>
  <c r="Q2" i="6"/>
  <c r="P2" i="6"/>
  <c r="O2" i="6"/>
  <c r="G2" i="6"/>
  <c r="F2" i="6"/>
  <c r="E2" i="6"/>
  <c r="D2" i="6"/>
  <c r="B2" i="6"/>
  <c r="E4" i="5" l="1"/>
  <c r="D4" i="5"/>
  <c r="I25" i="4"/>
  <c r="I46" i="4"/>
  <c r="I45" i="4"/>
  <c r="I39" i="4"/>
  <c r="I38" i="4"/>
  <c r="I32" i="4"/>
  <c r="I31" i="4"/>
  <c r="I24" i="4"/>
  <c r="I45" i="1"/>
  <c r="I44" i="1"/>
  <c r="I38" i="1"/>
  <c r="I37" i="1"/>
  <c r="I31" i="1"/>
  <c r="I30" i="1"/>
  <c r="I24" i="1"/>
  <c r="I23" i="1"/>
  <c r="I47" i="4" l="1"/>
  <c r="R5" i="6" s="1"/>
  <c r="I40" i="4"/>
  <c r="R4" i="6" s="1"/>
  <c r="I33" i="4"/>
  <c r="R3" i="6" s="1"/>
  <c r="I26" i="4"/>
  <c r="R2" i="6" s="1"/>
  <c r="I46" i="1"/>
  <c r="I39" i="1"/>
  <c r="I32" i="1"/>
  <c r="I25" i="1"/>
  <c r="H49" i="4" l="1"/>
  <c r="H4" i="5" s="1"/>
  <c r="H48" i="1"/>
</calcChain>
</file>

<file path=xl/sharedStrings.xml><?xml version="1.0" encoding="utf-8"?>
<sst xmlns="http://schemas.openxmlformats.org/spreadsheetml/2006/main" count="241" uniqueCount="112">
  <si>
    <t>保護者</t>
    <rPh sb="0" eb="3">
      <t>ホゴシャ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</si>
  <si>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</si>
  <si>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</si>
  <si>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2022年度　深谷トリニタスジュニア入会申込書</t>
    <rPh sb="4" eb="6">
      <t>ネンド</t>
    </rPh>
    <rPh sb="7" eb="9">
      <t>フカヤ</t>
    </rPh>
    <rPh sb="18" eb="20">
      <t>ニュウカイ</t>
    </rPh>
    <rPh sb="20" eb="22">
      <t>モウシコミ</t>
    </rPh>
    <rPh sb="22" eb="23">
      <t>ショ</t>
    </rPh>
    <phoneticPr fontId="1"/>
  </si>
  <si>
    <t>ふりがな</t>
    <phoneticPr fontId="1"/>
  </si>
  <si>
    <t>電話連絡先</t>
    <rPh sb="0" eb="2">
      <t>デンワ</t>
    </rPh>
    <rPh sb="2" eb="5">
      <t>レンラクサキ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</si>
  <si>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</si>
  <si>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</si>
  <si>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</si>
  <si>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</si>
  <si>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会員区分</t>
    <rPh sb="0" eb="4">
      <t>カイインクブン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</si>
  <si>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</si>
  <si>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</si>
  <si>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</si>
  <si>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新規・継続</t>
    <rPh sb="0" eb="2">
      <t>シンキ</t>
    </rPh>
    <rPh sb="3" eb="5">
      <t>ケイゾク</t>
    </rPh>
    <phoneticPr fontId="1"/>
  </si>
  <si>
    <t>性別</t>
    <rPh sb="0" eb="2">
      <t>セイベツ</t>
    </rPh>
    <phoneticPr fontId="1"/>
  </si>
  <si>
    <t>会員区分*</t>
    <rPh sb="0" eb="4">
      <t>カイインクブン</t>
    </rPh>
    <phoneticPr fontId="1"/>
  </si>
  <si>
    <t>新規・継続*</t>
    <rPh sb="0" eb="2">
      <t>シンキ</t>
    </rPh>
    <rPh sb="3" eb="5">
      <t>ケイゾク</t>
    </rPh>
    <phoneticPr fontId="1"/>
  </si>
  <si>
    <t>性別*</t>
    <rPh sb="0" eb="2">
      <t>セイベツ</t>
    </rPh>
    <phoneticPr fontId="1"/>
  </si>
  <si>
    <t>ふかや</t>
    <phoneticPr fontId="1"/>
  </si>
  <si>
    <t>たろう</t>
    <phoneticPr fontId="1"/>
  </si>
  <si>
    <t>深谷</t>
    <rPh sb="0" eb="2">
      <t>フカヤ</t>
    </rPh>
    <phoneticPr fontId="1"/>
  </si>
  <si>
    <t>太郎</t>
    <rPh sb="0" eb="2">
      <t>タロウ</t>
    </rPh>
    <phoneticPr fontId="1"/>
  </si>
  <si>
    <t>360-1234</t>
    <phoneticPr fontId="1"/>
  </si>
  <si>
    <t>深谷市櫛挽16-1</t>
    <rPh sb="0" eb="3">
      <t>フカヤシ</t>
    </rPh>
    <rPh sb="3" eb="5">
      <t>クシビキ</t>
    </rPh>
    <phoneticPr fontId="1"/>
  </si>
  <si>
    <t>048-123-4567</t>
    <phoneticPr fontId="1"/>
  </si>
  <si>
    <t>080-1234-5678</t>
    <phoneticPr fontId="1"/>
  </si>
  <si>
    <t>正会員</t>
    <rPh sb="0" eb="3">
      <t>セイカイイン</t>
    </rPh>
    <phoneticPr fontId="1"/>
  </si>
  <si>
    <t>一般会員</t>
    <rPh sb="0" eb="4">
      <t>イッパンカイイン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</si>
  <si>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</si>
  <si>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</si>
  <si>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</si>
  <si>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</si>
  <si>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いちろう</t>
    <phoneticPr fontId="1"/>
  </si>
  <si>
    <t>一郎</t>
    <rPh sb="0" eb="2">
      <t>イチロウ</t>
    </rPh>
    <phoneticPr fontId="1"/>
  </si>
  <si>
    <t>深谷市立櫛挽小学校</t>
    <rPh sb="0" eb="2">
      <t>フカヤ</t>
    </rPh>
    <rPh sb="2" eb="4">
      <t>シリツ</t>
    </rPh>
    <rPh sb="4" eb="6">
      <t>クシビキ</t>
    </rPh>
    <rPh sb="6" eb="9">
      <t>ショウガッコウ</t>
    </rPh>
    <phoneticPr fontId="1"/>
  </si>
  <si>
    <t>学年*</t>
    <rPh sb="0" eb="2">
      <t>ガクネン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</si>
  <si>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</si>
  <si>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</si>
  <si>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年長</t>
    <rPh sb="0" eb="2">
      <t>ネンチョウ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</si>
  <si>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</si>
  <si>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</si>
  <si>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</si>
  <si>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</si>
  <si>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</si>
  <si>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</si>
  <si>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はなこ</t>
    <phoneticPr fontId="1"/>
  </si>
  <si>
    <t>花子</t>
    <rPh sb="0" eb="2">
      <t>ハナコ</t>
    </rPh>
    <phoneticPr fontId="1"/>
  </si>
  <si>
    <t>次郎</t>
    <rPh sb="0" eb="2">
      <t>ジロウ</t>
    </rPh>
    <phoneticPr fontId="1"/>
  </si>
  <si>
    <t>じろう</t>
    <phoneticPr fontId="1"/>
  </si>
  <si>
    <t>三郎</t>
    <rPh sb="0" eb="2">
      <t>サブロウ</t>
    </rPh>
    <phoneticPr fontId="1"/>
  </si>
  <si>
    <t>さぶろう</t>
    <phoneticPr fontId="1"/>
  </si>
  <si>
    <t>tarofukaya@yahoo.com</t>
    <phoneticPr fontId="1"/>
  </si>
  <si>
    <t>tarofukaya@ezweb.com</t>
    <phoneticPr fontId="1"/>
  </si>
  <si>
    <t>入会金</t>
    <rPh sb="0" eb="3">
      <t>ニュウカイキン</t>
    </rPh>
    <phoneticPr fontId="1"/>
  </si>
  <si>
    <t>会員費</t>
    <rPh sb="0" eb="3">
      <t>カイインヒ</t>
    </rPh>
    <phoneticPr fontId="1"/>
  </si>
  <si>
    <t>2022年度前期(4～8月）</t>
    <rPh sb="4" eb="6">
      <t>ネンド</t>
    </rPh>
    <rPh sb="6" eb="8">
      <t>ゼンキ</t>
    </rPh>
    <rPh sb="12" eb="13">
      <t>ガツ</t>
    </rPh>
    <phoneticPr fontId="1"/>
  </si>
  <si>
    <t>2022年度中期(9～12月）</t>
    <rPh sb="4" eb="6">
      <t>ネンド</t>
    </rPh>
    <rPh sb="6" eb="8">
      <t>チュウキ</t>
    </rPh>
    <rPh sb="13" eb="14">
      <t>ガツ</t>
    </rPh>
    <phoneticPr fontId="1"/>
  </si>
  <si>
    <t>2022年度後期(1～3月）</t>
    <rPh sb="4" eb="6">
      <t>ネンド</t>
    </rPh>
    <rPh sb="6" eb="8">
      <t>コウキ</t>
    </rPh>
    <rPh sb="12" eb="13">
      <t>ガツ</t>
    </rPh>
    <phoneticPr fontId="1"/>
  </si>
  <si>
    <t>登録期*</t>
    <rPh sb="0" eb="2">
      <t>トウロク</t>
    </rPh>
    <rPh sb="2" eb="3">
      <t>キ</t>
    </rPh>
    <phoneticPr fontId="1"/>
  </si>
  <si>
    <t>入会費1</t>
    <rPh sb="0" eb="3">
      <t>ニュウカイヒ</t>
    </rPh>
    <phoneticPr fontId="1"/>
  </si>
  <si>
    <t>入会費2</t>
    <rPh sb="0" eb="3">
      <t>ニュウカイヒ</t>
    </rPh>
    <phoneticPr fontId="1"/>
  </si>
  <si>
    <t>年会費合計</t>
    <rPh sb="0" eb="3">
      <t>ネンカイヒ</t>
    </rPh>
    <rPh sb="3" eb="5">
      <t>ゴウケイ</t>
    </rPh>
    <phoneticPr fontId="1"/>
  </si>
  <si>
    <t>年会費振込額合計</t>
    <rPh sb="0" eb="3">
      <t>ネンカイヒ</t>
    </rPh>
    <rPh sb="3" eb="8">
      <t>フリコミガクゴウケイ</t>
    </rPh>
    <phoneticPr fontId="1"/>
  </si>
  <si>
    <t>選手登録</t>
    <rPh sb="0" eb="4">
      <t>センシュトウロク</t>
    </rPh>
    <phoneticPr fontId="1"/>
  </si>
  <si>
    <t>入力の注意：</t>
    <rPh sb="0" eb="2">
      <t>ニュウリョク</t>
    </rPh>
    <rPh sb="3" eb="5">
      <t>チュウイ</t>
    </rPh>
    <phoneticPr fontId="1"/>
  </si>
  <si>
    <t>黄色欄は文字入力、緑欄はプルダウンで選択となっています。数字・英字は半角で入力してください。</t>
    <rPh sb="0" eb="3">
      <t>キイロラン</t>
    </rPh>
    <rPh sb="4" eb="8">
      <t>モジニュウリョク</t>
    </rPh>
    <rPh sb="9" eb="10">
      <t>ミドリ</t>
    </rPh>
    <rPh sb="10" eb="11">
      <t>ラン</t>
    </rPh>
    <rPh sb="18" eb="20">
      <t>センタク</t>
    </rPh>
    <rPh sb="28" eb="30">
      <t>スウジ</t>
    </rPh>
    <rPh sb="31" eb="33">
      <t>エイジ</t>
    </rPh>
    <rPh sb="34" eb="36">
      <t>ハンカク</t>
    </rPh>
    <rPh sb="37" eb="39">
      <t>ニュウリョク</t>
    </rPh>
    <phoneticPr fontId="1"/>
  </si>
  <si>
    <t>登録期</t>
    <rPh sb="0" eb="2">
      <t>トウロク</t>
    </rPh>
    <rPh sb="2" eb="3">
      <t>キ</t>
    </rPh>
    <phoneticPr fontId="1"/>
  </si>
  <si>
    <t>-</t>
  </si>
  <si>
    <t>-</t>
    <phoneticPr fontId="1"/>
  </si>
  <si>
    <t>行の追加・削除、数式の変更は行わないでください。</t>
    <rPh sb="0" eb="1">
      <t>ギョウ</t>
    </rPh>
    <rPh sb="2" eb="4">
      <t>ツイカ</t>
    </rPh>
    <rPh sb="5" eb="7">
      <t>サクジョ</t>
    </rPh>
    <rPh sb="8" eb="10">
      <t>スウシキ</t>
    </rPh>
    <rPh sb="11" eb="13">
      <t>ヘンコウ</t>
    </rPh>
    <rPh sb="14" eb="15">
      <t>オコナ</t>
    </rPh>
    <phoneticPr fontId="1"/>
  </si>
  <si>
    <t>振込証明書貼付票</t>
    <rPh sb="0" eb="2">
      <t>フリコミ</t>
    </rPh>
    <rPh sb="2" eb="5">
      <t>ショウメイショ</t>
    </rPh>
    <rPh sb="5" eb="7">
      <t>ハリツ</t>
    </rPh>
    <rPh sb="7" eb="8">
      <t>ヒョウ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</si>
  <si>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</si>
  <si>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振込金額</t>
    <rPh sb="0" eb="4">
      <t>フリコミキンガク</t>
    </rPh>
    <phoneticPr fontId="1"/>
  </si>
  <si>
    <t>振込証明書貼付欄</t>
    <rPh sb="0" eb="5">
      <t>フリコミショウメイショ</t>
    </rPh>
    <rPh sb="5" eb="7">
      <t>ハリツ</t>
    </rPh>
    <rPh sb="7" eb="8">
      <t>ラン</t>
    </rPh>
    <phoneticPr fontId="1"/>
  </si>
  <si>
    <t>振込先：</t>
    <rPh sb="0" eb="3">
      <t>フリコミサキ</t>
    </rPh>
    <phoneticPr fontId="1"/>
  </si>
  <si>
    <t>注意事項：</t>
    <rPh sb="0" eb="4">
      <t>チュウイジコウ</t>
    </rPh>
    <phoneticPr fontId="1"/>
  </si>
  <si>
    <t>・きょうだいの場合は名前を連続して入力してください。</t>
    <rPh sb="7" eb="9">
      <t>バアイ</t>
    </rPh>
    <rPh sb="10" eb="12">
      <t>ナマエ</t>
    </rPh>
    <rPh sb="13" eb="15">
      <t>レンゾク</t>
    </rPh>
    <rPh sb="17" eb="19">
      <t>ニュウリョク</t>
    </rPh>
    <phoneticPr fontId="1"/>
  </si>
  <si>
    <t>・申し訳ございませんが、振込手数料はご負担願います。</t>
    <rPh sb="1" eb="2">
      <t>モウ</t>
    </rPh>
    <rPh sb="3" eb="4">
      <t>ワケ</t>
    </rPh>
    <rPh sb="12" eb="17">
      <t>フリコミテスウリョウ</t>
    </rPh>
    <rPh sb="19" eb="22">
      <t>フタンネガ</t>
    </rPh>
    <phoneticPr fontId="1"/>
  </si>
  <si>
    <t>埼玉りそな銀行　深谷支店　　普通 4576766</t>
    <phoneticPr fontId="1"/>
  </si>
  <si>
    <t>口座名義 　ｼﾔ）ﾌｶﾔｽﾎ゜ｰﾂｸﾗﾌ゛</t>
    <phoneticPr fontId="1"/>
  </si>
  <si>
    <t>　（入力例）ｱ ﾌｶﾔﾀﾛｳ ｼﾞﾛｳ</t>
    <rPh sb="2" eb="5">
      <t>ニュウリョクレイ</t>
    </rPh>
    <phoneticPr fontId="1"/>
  </si>
  <si>
    <t>　練習時に所属カテゴリーのヘッドコーチに提出してください。</t>
    <rPh sb="20" eb="22">
      <t>テイシュツ</t>
    </rPh>
    <phoneticPr fontId="1"/>
  </si>
  <si>
    <t>・入金時の団体把握のため、振込人名義の前にジュニアは「ｱ」を入力ください。</t>
    <rPh sb="1" eb="4">
      <t>ニュウキンジ</t>
    </rPh>
    <rPh sb="5" eb="9">
      <t>ダンタイハアク</t>
    </rPh>
    <rPh sb="13" eb="16">
      <t>フリコミニン</t>
    </rPh>
    <rPh sb="16" eb="18">
      <t>メイギ</t>
    </rPh>
    <rPh sb="19" eb="20">
      <t>マエ</t>
    </rPh>
    <rPh sb="30" eb="32">
      <t>ニュウリョク</t>
    </rPh>
    <phoneticPr fontId="1"/>
  </si>
  <si>
    <t>・振込が完了したら、本ページをプリントアウトし、振込証明書を下記欄に貼りつけ、</t>
    <rPh sb="1" eb="3">
      <t>フリコミ</t>
    </rPh>
    <rPh sb="4" eb="6">
      <t>カンリョウ</t>
    </rPh>
    <rPh sb="10" eb="11">
      <t>ホン</t>
    </rPh>
    <rPh sb="24" eb="26">
      <t>フリコミ</t>
    </rPh>
    <rPh sb="26" eb="29">
      <t>ショウメイショ</t>
    </rPh>
    <rPh sb="30" eb="33">
      <t>カキラン</t>
    </rPh>
    <rPh sb="34" eb="35">
      <t>ハ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</si>
  <si>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</si>
  <si>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</si>
  <si>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</si>
  <si>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</si>
  <si>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保護者名</t>
    <rPh sb="0" eb="3">
      <t>ホゴシャ</t>
    </rPh>
    <rPh sb="3" eb="4">
      <t>メイ</t>
    </rPh>
    <phoneticPr fontId="1"/>
  </si>
  <si>
    <t>〒</t>
    <phoneticPr fontId="1"/>
  </si>
  <si>
    <t>電話番号1</t>
    <rPh sb="0" eb="4">
      <t>デンワバンゴウ</t>
    </rPh>
    <phoneticPr fontId="1"/>
  </si>
  <si>
    <t>電話番号2</t>
    <rPh sb="0" eb="4">
      <t>デンワバンゴウ</t>
    </rPh>
    <phoneticPr fontId="1"/>
  </si>
  <si>
    <t>学校</t>
    <rPh sb="0" eb="2">
      <t>ガッコウ</t>
    </rPh>
    <phoneticPr fontId="1"/>
  </si>
  <si>
    <t>生年月日</t>
    <rPh sb="0" eb="4">
      <t>セイネンガッピ</t>
    </rPh>
    <phoneticPr fontId="1"/>
  </si>
  <si>
    <t>新・継</t>
    <rPh sb="0" eb="1">
      <t>シン</t>
    </rPh>
    <rPh sb="2" eb="3">
      <t>ケイ</t>
    </rPh>
    <phoneticPr fontId="1"/>
  </si>
  <si>
    <t>2022年度学年</t>
    <rPh sb="4" eb="6">
      <t>ネンド</t>
    </rPh>
    <rPh sb="6" eb="8">
      <t>ガクネン</t>
    </rPh>
    <phoneticPr fontId="1"/>
  </si>
  <si>
    <t>年会費合計</t>
    <rPh sb="0" eb="5">
      <t>ネンカイヒゴウケイ</t>
    </rPh>
    <phoneticPr fontId="1"/>
  </si>
  <si>
    <t>メールアドレス1</t>
    <phoneticPr fontId="1"/>
  </si>
  <si>
    <t>メールアドレス2</t>
    <phoneticPr fontId="1"/>
  </si>
  <si>
    <t>・黄色欄は文字入力、緑欄（*）はプルダウンで選択となっています。英数半角で入力してください。</t>
    <rPh sb="1" eb="4">
      <t>キイロラン</t>
    </rPh>
    <rPh sb="5" eb="9">
      <t>モジニュウリョク</t>
    </rPh>
    <rPh sb="10" eb="11">
      <t>ミドリ</t>
    </rPh>
    <rPh sb="11" eb="12">
      <t>ラン</t>
    </rPh>
    <rPh sb="22" eb="24">
      <t>センタク</t>
    </rPh>
    <rPh sb="32" eb="34">
      <t>エイスウ</t>
    </rPh>
    <rPh sb="34" eb="36">
      <t>ハンカク</t>
    </rPh>
    <rPh sb="37" eb="39">
      <t>ニュウリョク</t>
    </rPh>
    <phoneticPr fontId="1"/>
  </si>
  <si>
    <t>・行の追加・削除、数式の変更は行わないでください。</t>
    <rPh sb="1" eb="2">
      <t>ギョウ</t>
    </rPh>
    <rPh sb="3" eb="5">
      <t>ツイカ</t>
    </rPh>
    <rPh sb="6" eb="8">
      <t>サクジョ</t>
    </rPh>
    <rPh sb="9" eb="11">
      <t>スウシキ</t>
    </rPh>
    <rPh sb="12" eb="14">
      <t>ヘンコウ</t>
    </rPh>
    <rPh sb="15" eb="16">
      <t>オコナ</t>
    </rPh>
    <phoneticPr fontId="1"/>
  </si>
  <si>
    <t>・入力後は、ファイル名に選手名を追記し、事務局（trinitas.jr.2009@gmail.com）にメールで送信してください。</t>
    <rPh sb="1" eb="4">
      <t>ニュウリョクゴ</t>
    </rPh>
    <rPh sb="10" eb="11">
      <t>メイ</t>
    </rPh>
    <rPh sb="12" eb="15">
      <t>センシュメイ</t>
    </rPh>
    <rPh sb="16" eb="18">
      <t>ツイキ</t>
    </rPh>
    <rPh sb="20" eb="23">
      <t>ジムキョク</t>
    </rPh>
    <rPh sb="56" eb="58">
      <t>ソウシン</t>
    </rPh>
    <phoneticPr fontId="1"/>
  </si>
  <si>
    <t>1人目</t>
    <rPh sb="1" eb="3">
      <t>ニンメ</t>
    </rPh>
    <phoneticPr fontId="1"/>
  </si>
  <si>
    <t>2人目以降</t>
    <rPh sb="1" eb="5">
      <t>ニンメイコウ</t>
    </rPh>
    <phoneticPr fontId="1"/>
  </si>
  <si>
    <t>入会金*</t>
    <rPh sb="0" eb="3">
      <t>ニュウカイキン</t>
    </rPh>
    <phoneticPr fontId="1"/>
  </si>
  <si>
    <t>*ラグビー協会登録料・スポーツ安全保険加入金等</t>
    <phoneticPr fontId="1"/>
  </si>
  <si>
    <t>前期登録（4～8月）</t>
    <rPh sb="0" eb="2">
      <t>ゼンキ</t>
    </rPh>
    <rPh sb="2" eb="4">
      <t>トウロク</t>
    </rPh>
    <rPh sb="8" eb="9">
      <t>ガツ</t>
    </rPh>
    <phoneticPr fontId="1"/>
  </si>
  <si>
    <t>中期登録（9～12月）</t>
    <rPh sb="0" eb="2">
      <t>チュウキ</t>
    </rPh>
    <rPh sb="2" eb="4">
      <t>トウロク</t>
    </rPh>
    <rPh sb="9" eb="10">
      <t>ガツ</t>
    </rPh>
    <phoneticPr fontId="1"/>
  </si>
  <si>
    <t>後期登録（1～3月）</t>
    <rPh sb="0" eb="2">
      <t>コウキ</t>
    </rPh>
    <rPh sb="2" eb="4">
      <t>トウロク</t>
    </rPh>
    <rPh sb="8" eb="9">
      <t>ガツ</t>
    </rPh>
    <phoneticPr fontId="1"/>
  </si>
  <si>
    <t>深谷トリニタスジュニア　2022年度会員費・入会金一覧</t>
    <rPh sb="0" eb="2">
      <t>フカヤ</t>
    </rPh>
    <rPh sb="16" eb="18">
      <t>ネンド</t>
    </rPh>
    <rPh sb="18" eb="21">
      <t>カイインヒ</t>
    </rPh>
    <rPh sb="22" eb="25">
      <t>ニュウカイキン</t>
    </rPh>
    <rPh sb="25" eb="27">
      <t>イチラン</t>
    </rPh>
    <phoneticPr fontId="1"/>
  </si>
  <si>
    <t>登録開始する期に合わせ、会員費と入会金を合わせて振込願います。</t>
    <rPh sb="0" eb="4">
      <t>トウロクカイシ</t>
    </rPh>
    <rPh sb="6" eb="7">
      <t>キ</t>
    </rPh>
    <rPh sb="8" eb="9">
      <t>ア</t>
    </rPh>
    <rPh sb="12" eb="15">
      <t>カイインヒ</t>
    </rPh>
    <rPh sb="16" eb="19">
      <t>ニュウカイキン</t>
    </rPh>
    <rPh sb="20" eb="21">
      <t>ア</t>
    </rPh>
    <rPh sb="24" eb="27">
      <t>フリコミネガ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</si>
</sst>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b/>
      <sz val="24"/>
      <color theme="1"/>
      <name val="HGMaruGothicMPRO"/>
      <family val="2"/>
      <charset val="128"/>
    </font>
    <font>
      <b/>
      <sz val="24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16"/>
      <color theme="1"/>
      <name val="HGMaruGothicMPRO"/>
      <family val="2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11"/>
      <color rgb="FFFF0000"/>
      <name val="HGMaruGothicMPRO"/>
      <family val="2"/>
      <charset val="128"/>
    </font>
    <font>
      <sz val="11"/>
      <color rgb="FFFF0000"/>
      <name val="HGMaruGothicMPRO"/>
      <family val="3"/>
      <charset val="128"/>
    </font>
    <font>
      <b/>
      <sz val="20"/>
      <color theme="1"/>
      <name val="HGMaruGothicMPRO"/>
      <family val="2"/>
      <charset val="128"/>
    </font>
    <font>
      <sz val="12"/>
      <color rgb="FFFF0000"/>
      <name val="HGMaruGothicMPRO"/>
      <family val="3"/>
      <charset val="128"/>
    </font>
    <font>
      <b/>
      <sz val="14"/>
      <color rgb="FFFF0000"/>
      <name val="HGMaruGothicMPRO"/>
      <family val="2"/>
      <charset val="128"/>
    </font>
    <font>
      <b/>
      <sz val="14"/>
      <color rgb="FFFF0000"/>
      <name val="HGMaruGothicMPRO"/>
      <family val="3"/>
      <charset val="128"/>
    </font>
    <font>
      <u/>
      <sz val="11"/>
      <color rgb="FFFF0000"/>
      <name val="HGMaruGothicMPRO"/>
      <family val="2"/>
      <charset val="128"/>
    </font>
    <font>
      <b/>
      <sz val="16"/>
      <color theme="1"/>
      <name val="HGMaruGothicMPRO"/>
      <family val="2"/>
      <charset val="128"/>
    </font>
    <font>
      <u/>
      <sz val="18"/>
      <color theme="1"/>
      <name val="HGMaruGothicMPRO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dotted">
        <color auto="1"/>
      </bottom>
      <diagonal/>
    </border>
    <border>
      <left style="dotted">
        <color auto="1"/>
      </left>
      <right style="thick">
        <color theme="0" tint="-0.499984740745262"/>
      </right>
      <top style="thick">
        <color theme="0" tint="-0.499984740745262"/>
      </top>
      <bottom style="dotted">
        <color auto="1"/>
      </bottom>
      <diagonal/>
    </border>
    <border>
      <left style="thick">
        <color theme="0" tint="-0.499984740745262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ck">
        <color theme="0" tint="-0.499984740745262"/>
      </right>
      <top style="dotted">
        <color auto="1"/>
      </top>
      <bottom/>
      <diagonal/>
    </border>
    <border>
      <left style="thick">
        <color theme="0" tint="-0.499984740745262"/>
      </left>
      <right style="dotted">
        <color auto="1"/>
      </right>
      <top/>
      <bottom style="thick">
        <color theme="0" tint="-0.499984740745262"/>
      </bottom>
      <diagonal/>
    </border>
    <border>
      <left style="dotted">
        <color auto="1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dotted">
        <color theme="3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dotted">
        <color theme="3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tted">
        <color theme="3"/>
      </top>
      <bottom style="thick">
        <color theme="0" tint="-0.499984740745262"/>
      </bottom>
      <diagonal/>
    </border>
    <border>
      <left style="thin">
        <color theme="3"/>
      </left>
      <right style="thin">
        <color auto="1"/>
      </right>
      <top style="thin">
        <color theme="3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dotted">
        <color auto="1"/>
      </right>
      <top style="thick">
        <color theme="0" tint="-0.499984740745262"/>
      </top>
      <bottom style="dotted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ck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3" borderId="1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3" fillId="4" borderId="3" xfId="0" applyFont="1" applyFill="1" applyBorder="1">
      <alignment vertical="center"/>
    </xf>
    <xf numFmtId="55" fontId="0" fillId="0" borderId="0" xfId="0" applyNumberFormat="1">
      <alignment vertical="center"/>
    </xf>
    <xf numFmtId="0" fontId="3" fillId="3" borderId="19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42" fontId="3" fillId="4" borderId="16" xfId="0" applyNumberFormat="1" applyFont="1" applyFill="1" applyBorder="1">
      <alignment vertical="center"/>
    </xf>
    <xf numFmtId="42" fontId="0" fillId="0" borderId="0" xfId="0" applyNumberFormat="1">
      <alignment vertical="center"/>
    </xf>
    <xf numFmtId="0" fontId="3" fillId="2" borderId="2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3" fillId="2" borderId="35" xfId="0" applyFont="1" applyFill="1" applyBorder="1">
      <alignment vertical="center"/>
    </xf>
    <xf numFmtId="42" fontId="2" fillId="3" borderId="36" xfId="0" applyNumberFormat="1" applyFont="1" applyFill="1" applyBorder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76" fontId="3" fillId="5" borderId="37" xfId="0" applyNumberFormat="1" applyFont="1" applyFill="1" applyBorder="1" applyAlignment="1">
      <alignment horizontal="left" vertical="center"/>
    </xf>
    <xf numFmtId="0" fontId="3" fillId="2" borderId="38" xfId="0" applyFont="1" applyFill="1" applyBorder="1">
      <alignment vertical="center"/>
    </xf>
    <xf numFmtId="42" fontId="3" fillId="4" borderId="39" xfId="0" applyNumberFormat="1" applyFont="1" applyFill="1" applyBorder="1">
      <alignment vertical="center"/>
    </xf>
    <xf numFmtId="14" fontId="3" fillId="2" borderId="20" xfId="0" applyNumberFormat="1" applyFont="1" applyFill="1" applyBorder="1" applyAlignment="1">
      <alignment horizontal="left" vertical="center"/>
    </xf>
    <xf numFmtId="0" fontId="3" fillId="2" borderId="30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44" xfId="0" applyFont="1" applyFill="1" applyBorder="1">
      <alignment vertical="center"/>
    </xf>
    <xf numFmtId="0" fontId="3" fillId="3" borderId="45" xfId="0" applyFont="1" applyFill="1" applyBorder="1">
      <alignment vertical="center"/>
    </xf>
    <xf numFmtId="0" fontId="3" fillId="3" borderId="40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46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0" fillId="8" borderId="0" xfId="0" applyFill="1">
      <alignment vertical="center"/>
    </xf>
    <xf numFmtId="14" fontId="0" fillId="8" borderId="0" xfId="0" applyNumberFormat="1" applyFill="1">
      <alignment vertical="center"/>
    </xf>
    <xf numFmtId="41" fontId="0" fillId="8" borderId="0" xfId="0" applyNumberFormat="1" applyFill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42" fontId="0" fillId="2" borderId="0" xfId="0" applyNumberFormat="1" applyFill="1">
      <alignment vertical="center"/>
    </xf>
    <xf numFmtId="0" fontId="18" fillId="3" borderId="0" xfId="0" applyFont="1" applyFill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0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42" fontId="9" fillId="3" borderId="13" xfId="0" applyNumberFormat="1" applyFont="1" applyFill="1" applyBorder="1" applyAlignment="1">
      <alignment horizontal="center" vertical="center"/>
    </xf>
    <xf numFmtId="42" fontId="9" fillId="3" borderId="15" xfId="0" applyNumberFormat="1" applyFont="1" applyFill="1" applyBorder="1" applyAlignment="1">
      <alignment horizontal="center" vertical="center"/>
    </xf>
    <xf numFmtId="0" fontId="14" fillId="3" borderId="40" xfId="0" applyNumberFormat="1" applyFont="1" applyFill="1" applyBorder="1" applyAlignment="1">
      <alignment horizontal="left" vertical="center"/>
    </xf>
    <xf numFmtId="0" fontId="14" fillId="3" borderId="29" xfId="0" applyNumberFormat="1" applyFont="1" applyFill="1" applyBorder="1" applyAlignment="1">
      <alignment horizontal="left" vertical="center"/>
    </xf>
    <xf numFmtId="0" fontId="14" fillId="3" borderId="33" xfId="0" applyNumberFormat="1" applyFont="1" applyFill="1" applyBorder="1" applyAlignment="1">
      <alignment horizontal="left" vertical="center"/>
    </xf>
    <xf numFmtId="0" fontId="14" fillId="3" borderId="43" xfId="0" applyNumberFormat="1" applyFont="1" applyFill="1" applyBorder="1" applyAlignment="1">
      <alignment horizontal="left" vertical="center"/>
    </xf>
    <xf numFmtId="42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40" xfId="0" applyFont="1" applyFill="1" applyBorder="1">
      <alignment vertical="center"/>
    </xf>
    <xf numFmtId="0" fontId="8" fillId="3" borderId="41" xfId="0" applyFont="1" applyFill="1" applyBorder="1">
      <alignment vertical="center"/>
    </xf>
    <xf numFmtId="0" fontId="8" fillId="3" borderId="29" xfId="0" applyFont="1" applyFill="1" applyBorder="1">
      <alignment vertical="center"/>
    </xf>
    <xf numFmtId="0" fontId="8" fillId="3" borderId="47" xfId="0" applyFont="1" applyFill="1" applyBorder="1">
      <alignment vertical="center"/>
    </xf>
    <xf numFmtId="0" fontId="8" fillId="3" borderId="48" xfId="0" applyFont="1" applyFill="1" applyBorder="1">
      <alignment vertical="center"/>
    </xf>
    <xf numFmtId="0" fontId="8" fillId="3" borderId="49" xfId="0" applyFont="1" applyFill="1" applyBorder="1">
      <alignment vertical="center"/>
    </xf>
    <xf numFmtId="0" fontId="8" fillId="3" borderId="50" xfId="0" applyFont="1" applyFill="1" applyBorder="1">
      <alignment vertical="center"/>
    </xf>
    <xf numFmtId="0" fontId="8" fillId="3" borderId="52" xfId="0" applyFont="1" applyFill="1" applyBorder="1">
      <alignment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42" fontId="19" fillId="3" borderId="57" xfId="0" applyNumberFormat="1" applyFont="1" applyFill="1" applyBorder="1">
      <alignment vertical="center"/>
    </xf>
    <xf numFmtId="42" fontId="19" fillId="3" borderId="58" xfId="0" applyNumberFormat="1" applyFont="1" applyFill="1" applyBorder="1">
      <alignment vertical="center"/>
    </xf>
    <xf numFmtId="42" fontId="19" fillId="3" borderId="59" xfId="0" applyNumberFormat="1" applyFont="1" applyFill="1" applyBorder="1">
      <alignment vertical="center"/>
    </xf>
    <xf numFmtId="42" fontId="19" fillId="3" borderId="53" xfId="0" applyNumberFormat="1" applyFont="1" applyFill="1" applyBorder="1">
      <alignment vertical="center"/>
    </xf>
    <xf numFmtId="42" fontId="19" fillId="3" borderId="60" xfId="0" applyNumberFormat="1" applyFont="1" applyFill="1" applyBorder="1">
      <alignment vertical="center"/>
    </xf>
    <xf numFmtId="42" fontId="19" fillId="3" borderId="61" xfId="0" applyNumberFormat="1" applyFont="1" applyFill="1" applyBorder="1">
      <alignment vertical="center"/>
    </xf>
    <xf numFmtId="42" fontId="19" fillId="3" borderId="62" xfId="0" applyNumberFormat="1" applyFont="1" applyFill="1" applyBorder="1">
      <alignment vertical="center"/>
    </xf>
    <xf numFmtId="42" fontId="19" fillId="3" borderId="51" xfId="0" applyNumberFormat="1" applyFont="1" applyFill="1" applyBorder="1">
      <alignment vertical="center"/>
    </xf>
    <xf numFmtId="0" fontId="20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10</xdr:row>
      <xdr:rowOff>215153</xdr:rowOff>
    </xdr:from>
    <xdr:to>
      <xdr:col>8</xdr:col>
      <xdr:colOff>932329</xdr:colOff>
      <xdr:row>18</xdr:row>
      <xdr:rowOff>8964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DD5426-456F-421D-AB9C-9390C11FAF60}"/>
            </a:ext>
          </a:extLst>
        </xdr:cNvPr>
        <xdr:cNvSpPr txBox="1"/>
      </xdr:nvSpPr>
      <xdr:spPr>
        <a:xfrm>
          <a:off x="6759388" y="2178424"/>
          <a:ext cx="1945341" cy="232185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会員区分について</a:t>
          </a:r>
          <a:endParaRPr kumimoji="1" lang="en-US" altLang="ja-JP" sz="1200" u="sng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  <a:p>
          <a:r>
            <a:rPr kumimoji="1" lang="ja-JP" altLang="en-US" sz="12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・正会員」とは、本クラブの運営にかかわり総会の議決権を有します。</a:t>
          </a:r>
          <a:endParaRPr kumimoji="1" lang="en-US" altLang="ja-JP" sz="12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  <a:p>
          <a:r>
            <a:rPr kumimoji="1" lang="ja-JP" altLang="en-US" sz="12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・一般会員」とは、本クラブの事業や練習等、活動のみに参加をします。</a:t>
          </a:r>
          <a:endParaRPr kumimoji="1" lang="en-US" altLang="ja-JP" sz="12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  <a:p>
          <a:endParaRPr kumimoji="1" lang="en-US" altLang="ja-JP" sz="12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  <a:p>
          <a:r>
            <a:rPr kumimoji="1" lang="ja-JP" altLang="en-US" sz="12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どちらか選択ができます。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8CB9-C965-46E7-BA55-D4145B6C1873}">
  <sheetPr>
    <tabColor rgb="FFFF0000"/>
    <pageSetUpPr fitToPage="1"/>
  </sheetPr>
  <dimension ref="C1:I49"/>
  <sheetViews>
    <sheetView tabSelected="1" zoomScale="85" zoomScaleNormal="85" zoomScaleSheetLayoutView="115" workbookViewId="0"/>
  </sheetViews>
  <sheetFormatPr defaultRowHeight="24" customHeight="1" x14ac:dyDescent="0.45"/>
  <cols>
    <col min="1" max="2" width="2.8984375" style="1" customWidth="1"/>
    <col min="3" max="3" width="5.69921875" style="1" customWidth="1"/>
    <col min="4" max="4" width="8.296875" style="1" customWidth="1"/>
    <col min="5" max="5" width="13" style="1" customWidth="1"/>
    <col min="6" max="7" width="26.796875" style="1" customWidth="1"/>
    <col min="8" max="8" width="15.3984375" style="1" customWidth="1"/>
    <col min="9" max="9" width="12.5" style="1" customWidth="1"/>
    <col min="10" max="10" width="4.5" style="1" customWidth="1"/>
    <col min="11" max="11" width="4.19921875" style="1" customWidth="1"/>
    <col min="12" max="16384" width="8.796875" style="1"/>
  </cols>
  <sheetData>
    <row r="1" spans="3:9" ht="15" customHeight="1" x14ac:dyDescent="0.45"/>
    <row r="2" spans="3:9" ht="24" customHeight="1" x14ac:dyDescent="0.45">
      <c r="C2" s="81" t="s">
        <v>3</v>
      </c>
      <c r="D2" s="82"/>
      <c r="E2" s="82"/>
      <c r="F2" s="82"/>
      <c r="G2" s="82"/>
      <c r="H2" s="82"/>
      <c r="I2" s="82"/>
    </row>
    <row r="3" spans="3:9" ht="10.8" customHeight="1" x14ac:dyDescent="0.45"/>
    <row r="4" spans="3:9" ht="15.6" customHeight="1" x14ac:dyDescent="0.45">
      <c r="C4" s="76" t="s">
        <v>65</v>
      </c>
      <c r="D4" s="55"/>
      <c r="F4" s="55"/>
    </row>
    <row r="5" spans="3:9" ht="15.6" customHeight="1" x14ac:dyDescent="0.45">
      <c r="C5" s="55" t="s">
        <v>100</v>
      </c>
      <c r="D5" s="55"/>
      <c r="F5" s="55"/>
    </row>
    <row r="6" spans="3:9" ht="15.6" customHeight="1" x14ac:dyDescent="0.45">
      <c r="C6" s="55" t="s">
        <v>101</v>
      </c>
      <c r="D6" s="55"/>
      <c r="F6" s="55"/>
    </row>
    <row r="7" spans="3:9" ht="15.6" customHeight="1" x14ac:dyDescent="0.45">
      <c r="C7" s="55" t="s">
        <v>102</v>
      </c>
      <c r="D7" s="55"/>
      <c r="E7" s="55"/>
      <c r="F7" s="55"/>
    </row>
    <row r="8" spans="3:9" ht="10.8" customHeight="1" x14ac:dyDescent="0.45"/>
    <row r="9" spans="3:9" ht="24" customHeight="1" thickBot="1" x14ac:dyDescent="0.5">
      <c r="C9" s="83" t="s">
        <v>0</v>
      </c>
      <c r="D9" s="84"/>
      <c r="E9" s="84"/>
      <c r="F9" s="85"/>
      <c r="G9" s="85"/>
      <c r="H9" s="84"/>
      <c r="I9" s="86"/>
    </row>
    <row r="10" spans="3:9" ht="24" customHeight="1" thickTop="1" thickBot="1" x14ac:dyDescent="0.5">
      <c r="C10" s="7" t="s">
        <v>2</v>
      </c>
      <c r="D10" s="8"/>
      <c r="E10" s="28" t="s">
        <v>4</v>
      </c>
      <c r="F10" s="30"/>
      <c r="G10" s="31"/>
      <c r="H10" s="4" t="s">
        <v>16</v>
      </c>
      <c r="I10" s="42"/>
    </row>
    <row r="11" spans="3:9" ht="24" customHeight="1" thickTop="1" x14ac:dyDescent="0.45">
      <c r="C11" s="7"/>
      <c r="D11" s="8"/>
      <c r="E11" s="28"/>
      <c r="F11" s="77"/>
      <c r="G11" s="79"/>
    </row>
    <row r="12" spans="3:9" ht="24" customHeight="1" thickBot="1" x14ac:dyDescent="0.5">
      <c r="C12" s="4"/>
      <c r="D12" s="5"/>
      <c r="E12" s="6"/>
      <c r="F12" s="78"/>
      <c r="G12" s="80"/>
    </row>
    <row r="13" spans="3:9" ht="24" customHeight="1" thickTop="1" thickBot="1" x14ac:dyDescent="0.5">
      <c r="C13" s="7" t="s">
        <v>1</v>
      </c>
      <c r="D13" s="8"/>
      <c r="E13" s="9" t="s">
        <v>7</v>
      </c>
      <c r="F13" s="34"/>
      <c r="G13" s="37"/>
      <c r="H13" s="10"/>
      <c r="I13" s="10"/>
    </row>
    <row r="14" spans="3:9" ht="31.2" customHeight="1" thickTop="1" thickBot="1" x14ac:dyDescent="0.5">
      <c r="C14" s="4"/>
      <c r="D14" s="5"/>
      <c r="E14" s="6"/>
      <c r="F14" s="35"/>
      <c r="G14" s="36"/>
      <c r="H14" s="10"/>
      <c r="I14" s="10"/>
    </row>
    <row r="15" spans="3:9" ht="24" customHeight="1" thickTop="1" x14ac:dyDescent="0.45">
      <c r="C15" s="2" t="s">
        <v>5</v>
      </c>
      <c r="D15" s="3"/>
      <c r="E15" s="11" t="s">
        <v>8</v>
      </c>
      <c r="F15" s="38"/>
      <c r="G15" s="12"/>
      <c r="H15" s="10"/>
      <c r="I15" s="10"/>
    </row>
    <row r="16" spans="3:9" ht="24" customHeight="1" thickBot="1" x14ac:dyDescent="0.5">
      <c r="C16" s="4"/>
      <c r="D16" s="5"/>
      <c r="E16" s="13" t="s">
        <v>9</v>
      </c>
      <c r="F16" s="39"/>
      <c r="G16" s="12"/>
      <c r="H16" s="10"/>
      <c r="I16" s="10"/>
    </row>
    <row r="17" spans="3:9" ht="24" customHeight="1" thickTop="1" x14ac:dyDescent="0.45">
      <c r="C17" s="2" t="s">
        <v>6</v>
      </c>
      <c r="D17" s="3"/>
      <c r="E17" s="3"/>
      <c r="F17" s="43"/>
      <c r="G17" s="40"/>
      <c r="H17" s="10"/>
      <c r="I17" s="10"/>
    </row>
    <row r="18" spans="3:9" ht="24" customHeight="1" thickBot="1" x14ac:dyDescent="0.5">
      <c r="C18" s="4"/>
      <c r="D18" s="5"/>
      <c r="E18" s="5"/>
      <c r="F18" s="44"/>
      <c r="G18" s="41"/>
      <c r="H18" s="10"/>
      <c r="I18" s="10"/>
    </row>
    <row r="19" spans="3:9" ht="17.399999999999999" customHeight="1" thickTop="1" x14ac:dyDescent="0.45"/>
    <row r="20" spans="3:9" ht="24" customHeight="1" thickBot="1" x14ac:dyDescent="0.5">
      <c r="C20" s="87" t="s">
        <v>64</v>
      </c>
      <c r="D20" s="85"/>
      <c r="E20" s="85"/>
      <c r="F20" s="85"/>
      <c r="G20" s="85"/>
      <c r="H20" s="85"/>
      <c r="I20" s="88"/>
    </row>
    <row r="21" spans="3:9" ht="24" customHeight="1" thickTop="1" thickBot="1" x14ac:dyDescent="0.5">
      <c r="C21" s="46">
        <v>1</v>
      </c>
      <c r="D21" s="22" t="s">
        <v>59</v>
      </c>
      <c r="E21" s="23"/>
      <c r="F21" s="48" t="s">
        <v>68</v>
      </c>
      <c r="G21" s="26"/>
      <c r="H21" s="23" t="s">
        <v>17</v>
      </c>
      <c r="I21" s="42"/>
    </row>
    <row r="22" spans="3:9" ht="24" customHeight="1" thickTop="1" thickBot="1" x14ac:dyDescent="0.5">
      <c r="C22" s="20"/>
      <c r="D22" s="14" t="s">
        <v>2</v>
      </c>
      <c r="E22" s="24" t="s">
        <v>4</v>
      </c>
      <c r="F22" s="49"/>
      <c r="G22" s="31"/>
      <c r="H22" s="16" t="s">
        <v>18</v>
      </c>
      <c r="I22" s="42"/>
    </row>
    <row r="23" spans="3:9" ht="24" customHeight="1" thickTop="1" thickBot="1" x14ac:dyDescent="0.5">
      <c r="C23" s="20"/>
      <c r="D23" s="15"/>
      <c r="E23" s="29"/>
      <c r="F23" s="77"/>
      <c r="G23" s="79"/>
      <c r="H23" s="23" t="s">
        <v>36</v>
      </c>
      <c r="I23" s="42"/>
    </row>
    <row r="24" spans="3:9" ht="24" customHeight="1" thickTop="1" thickBot="1" x14ac:dyDescent="0.5">
      <c r="C24" s="20"/>
      <c r="D24" s="18"/>
      <c r="E24" s="25"/>
      <c r="F24" s="78"/>
      <c r="G24" s="80"/>
      <c r="H24" s="23" t="s">
        <v>54</v>
      </c>
      <c r="I24" s="50">
        <f>IF(I21="",0,2000)</f>
        <v>0</v>
      </c>
    </row>
    <row r="25" spans="3:9" ht="24" customHeight="1" thickTop="1" thickBot="1" x14ac:dyDescent="0.5">
      <c r="C25" s="20"/>
      <c r="D25" s="16" t="s">
        <v>11</v>
      </c>
      <c r="E25" s="16"/>
      <c r="F25" s="51"/>
      <c r="G25" s="17"/>
      <c r="H25" s="23" t="s">
        <v>55</v>
      </c>
      <c r="I25" s="32">
        <f>VLOOKUP(F21,データ!$C$2:$D$5,2,FALSE)</f>
        <v>0</v>
      </c>
    </row>
    <row r="26" spans="3:9" ht="24" customHeight="1" thickTop="1" thickBot="1" x14ac:dyDescent="0.5">
      <c r="C26" s="21"/>
      <c r="D26" s="22" t="s">
        <v>13</v>
      </c>
      <c r="E26" s="23"/>
      <c r="F26" s="53"/>
      <c r="G26" s="52"/>
      <c r="H26" s="19" t="s">
        <v>62</v>
      </c>
      <c r="I26" s="45">
        <f>+I24+I25</f>
        <v>0</v>
      </c>
    </row>
    <row r="27" spans="3:9" ht="15" customHeight="1" thickTop="1" thickBot="1" x14ac:dyDescent="0.5"/>
    <row r="28" spans="3:9" ht="24" customHeight="1" thickTop="1" thickBot="1" x14ac:dyDescent="0.5">
      <c r="C28" s="46">
        <v>2</v>
      </c>
      <c r="D28" s="22" t="s">
        <v>59</v>
      </c>
      <c r="E28" s="23"/>
      <c r="F28" s="48" t="s">
        <v>68</v>
      </c>
      <c r="G28" s="26"/>
      <c r="H28" s="23" t="s">
        <v>17</v>
      </c>
      <c r="I28" s="42"/>
    </row>
    <row r="29" spans="3:9" ht="24" customHeight="1" thickTop="1" thickBot="1" x14ac:dyDescent="0.5">
      <c r="C29" s="20"/>
      <c r="D29" s="14" t="s">
        <v>2</v>
      </c>
      <c r="E29" s="24" t="s">
        <v>4</v>
      </c>
      <c r="F29" s="49"/>
      <c r="G29" s="31"/>
      <c r="H29" s="16" t="s">
        <v>18</v>
      </c>
      <c r="I29" s="42"/>
    </row>
    <row r="30" spans="3:9" ht="24" customHeight="1" thickTop="1" thickBot="1" x14ac:dyDescent="0.5">
      <c r="C30" s="20"/>
      <c r="D30" s="15"/>
      <c r="E30" s="29"/>
      <c r="F30" s="77"/>
      <c r="G30" s="79"/>
      <c r="H30" s="23" t="s">
        <v>36</v>
      </c>
      <c r="I30" s="42"/>
    </row>
    <row r="31" spans="3:9" ht="24" customHeight="1" thickTop="1" thickBot="1" x14ac:dyDescent="0.5">
      <c r="C31" s="20"/>
      <c r="D31" s="18"/>
      <c r="E31" s="25"/>
      <c r="F31" s="78"/>
      <c r="G31" s="80"/>
      <c r="H31" s="23" t="s">
        <v>54</v>
      </c>
      <c r="I31" s="50">
        <f>IF(I28="",0,2000)</f>
        <v>0</v>
      </c>
    </row>
    <row r="32" spans="3:9" ht="24" customHeight="1" thickTop="1" thickBot="1" x14ac:dyDescent="0.5">
      <c r="C32" s="20"/>
      <c r="D32" s="16" t="s">
        <v>11</v>
      </c>
      <c r="E32" s="16"/>
      <c r="F32" s="51"/>
      <c r="G32" s="17"/>
      <c r="H32" s="23" t="s">
        <v>55</v>
      </c>
      <c r="I32" s="32">
        <f>VLOOKUP(F28,データ!$C$2:$E$5,3,FALSE)</f>
        <v>0</v>
      </c>
    </row>
    <row r="33" spans="3:9" ht="24" customHeight="1" thickTop="1" thickBot="1" x14ac:dyDescent="0.5">
      <c r="C33" s="21"/>
      <c r="D33" s="22" t="s">
        <v>13</v>
      </c>
      <c r="E33" s="23"/>
      <c r="F33" s="53"/>
      <c r="G33" s="52"/>
      <c r="H33" s="19" t="s">
        <v>62</v>
      </c>
      <c r="I33" s="45">
        <f>+I31+I32</f>
        <v>0</v>
      </c>
    </row>
    <row r="34" spans="3:9" ht="15" customHeight="1" thickTop="1" thickBot="1" x14ac:dyDescent="0.5"/>
    <row r="35" spans="3:9" ht="24" customHeight="1" thickTop="1" thickBot="1" x14ac:dyDescent="0.5">
      <c r="C35" s="46">
        <v>3</v>
      </c>
      <c r="D35" s="22" t="s">
        <v>59</v>
      </c>
      <c r="E35" s="23"/>
      <c r="F35" s="48" t="s">
        <v>68</v>
      </c>
      <c r="G35" s="26"/>
      <c r="H35" s="23" t="s">
        <v>17</v>
      </c>
      <c r="I35" s="42"/>
    </row>
    <row r="36" spans="3:9" ht="24" customHeight="1" thickTop="1" thickBot="1" x14ac:dyDescent="0.5">
      <c r="C36" s="20"/>
      <c r="D36" s="14" t="s">
        <v>2</v>
      </c>
      <c r="E36" s="24" t="s">
        <v>4</v>
      </c>
      <c r="F36" s="49"/>
      <c r="G36" s="31"/>
      <c r="H36" s="16" t="s">
        <v>18</v>
      </c>
      <c r="I36" s="42"/>
    </row>
    <row r="37" spans="3:9" ht="24" customHeight="1" thickTop="1" thickBot="1" x14ac:dyDescent="0.5">
      <c r="C37" s="20"/>
      <c r="D37" s="15"/>
      <c r="E37" s="29"/>
      <c r="F37" s="77"/>
      <c r="G37" s="79"/>
      <c r="H37" s="23" t="s">
        <v>36</v>
      </c>
      <c r="I37" s="42"/>
    </row>
    <row r="38" spans="3:9" ht="24" customHeight="1" thickTop="1" thickBot="1" x14ac:dyDescent="0.5">
      <c r="C38" s="20"/>
      <c r="D38" s="18"/>
      <c r="E38" s="25"/>
      <c r="F38" s="78"/>
      <c r="G38" s="80"/>
      <c r="H38" s="23" t="s">
        <v>54</v>
      </c>
      <c r="I38" s="50">
        <f>IF(I35="",0,2000)</f>
        <v>0</v>
      </c>
    </row>
    <row r="39" spans="3:9" ht="24" customHeight="1" thickTop="1" thickBot="1" x14ac:dyDescent="0.5">
      <c r="C39" s="20"/>
      <c r="D39" s="16" t="s">
        <v>11</v>
      </c>
      <c r="E39" s="16"/>
      <c r="F39" s="51"/>
      <c r="G39" s="17"/>
      <c r="H39" s="23" t="s">
        <v>55</v>
      </c>
      <c r="I39" s="32">
        <f>VLOOKUP(F35,データ!$C$2:$E$5,3,FALSE)</f>
        <v>0</v>
      </c>
    </row>
    <row r="40" spans="3:9" ht="24" customHeight="1" thickTop="1" thickBot="1" x14ac:dyDescent="0.5">
      <c r="C40" s="21"/>
      <c r="D40" s="22" t="s">
        <v>13</v>
      </c>
      <c r="E40" s="23"/>
      <c r="F40" s="53"/>
      <c r="G40" s="52"/>
      <c r="H40" s="19" t="s">
        <v>62</v>
      </c>
      <c r="I40" s="45">
        <f>+I38+I39</f>
        <v>0</v>
      </c>
    </row>
    <row r="41" spans="3:9" ht="15" customHeight="1" thickTop="1" thickBot="1" x14ac:dyDescent="0.5"/>
    <row r="42" spans="3:9" ht="24" customHeight="1" thickTop="1" thickBot="1" x14ac:dyDescent="0.5">
      <c r="C42" s="46">
        <v>4</v>
      </c>
      <c r="D42" s="22" t="s">
        <v>59</v>
      </c>
      <c r="E42" s="23"/>
      <c r="F42" s="48" t="s">
        <v>68</v>
      </c>
      <c r="G42" s="26"/>
      <c r="H42" s="23" t="s">
        <v>17</v>
      </c>
      <c r="I42" s="42"/>
    </row>
    <row r="43" spans="3:9" ht="24" customHeight="1" thickTop="1" thickBot="1" x14ac:dyDescent="0.5">
      <c r="C43" s="20"/>
      <c r="D43" s="14" t="s">
        <v>2</v>
      </c>
      <c r="E43" s="24" t="s">
        <v>4</v>
      </c>
      <c r="F43" s="49"/>
      <c r="G43" s="31"/>
      <c r="H43" s="16" t="s">
        <v>18</v>
      </c>
      <c r="I43" s="42"/>
    </row>
    <row r="44" spans="3:9" ht="24" customHeight="1" thickTop="1" thickBot="1" x14ac:dyDescent="0.5">
      <c r="C44" s="20"/>
      <c r="D44" s="15"/>
      <c r="E44" s="29"/>
      <c r="F44" s="77"/>
      <c r="G44" s="79"/>
      <c r="H44" s="23" t="s">
        <v>36</v>
      </c>
      <c r="I44" s="42"/>
    </row>
    <row r="45" spans="3:9" ht="24" customHeight="1" thickTop="1" thickBot="1" x14ac:dyDescent="0.5">
      <c r="C45" s="20"/>
      <c r="D45" s="18"/>
      <c r="E45" s="25"/>
      <c r="F45" s="78"/>
      <c r="G45" s="80"/>
      <c r="H45" s="23" t="s">
        <v>54</v>
      </c>
      <c r="I45" s="50">
        <f>IF(I42="",0,2000)</f>
        <v>0</v>
      </c>
    </row>
    <row r="46" spans="3:9" ht="24" customHeight="1" thickTop="1" thickBot="1" x14ac:dyDescent="0.5">
      <c r="C46" s="20"/>
      <c r="D46" s="16" t="s">
        <v>11</v>
      </c>
      <c r="E46" s="16"/>
      <c r="F46" s="51"/>
      <c r="G46" s="17"/>
      <c r="H46" s="23" t="s">
        <v>55</v>
      </c>
      <c r="I46" s="32">
        <f>VLOOKUP(F42,データ!$C$2:$E$5,3,FALSE)</f>
        <v>0</v>
      </c>
    </row>
    <row r="47" spans="3:9" ht="24" customHeight="1" thickTop="1" thickBot="1" x14ac:dyDescent="0.5">
      <c r="C47" s="21"/>
      <c r="D47" s="22" t="s">
        <v>13</v>
      </c>
      <c r="E47" s="23"/>
      <c r="F47" s="53"/>
      <c r="G47" s="52"/>
      <c r="H47" s="19" t="s">
        <v>62</v>
      </c>
      <c r="I47" s="45">
        <f>+I45+I46</f>
        <v>0</v>
      </c>
    </row>
    <row r="48" spans="3:9" ht="15.6" customHeight="1" thickTop="1" x14ac:dyDescent="0.45"/>
    <row r="49" spans="7:9" ht="24" customHeight="1" x14ac:dyDescent="0.45">
      <c r="G49" s="47" t="s">
        <v>63</v>
      </c>
      <c r="H49" s="89">
        <f>+I47+I40+I33+I26</f>
        <v>0</v>
      </c>
      <c r="I49" s="90"/>
    </row>
  </sheetData>
  <mergeCells count="14">
    <mergeCell ref="H49:I49"/>
    <mergeCell ref="F30:F31"/>
    <mergeCell ref="G30:G31"/>
    <mergeCell ref="F37:F38"/>
    <mergeCell ref="G37:G38"/>
    <mergeCell ref="F44:F45"/>
    <mergeCell ref="G44:G45"/>
    <mergeCell ref="F23:F24"/>
    <mergeCell ref="G23:G24"/>
    <mergeCell ref="C2:I2"/>
    <mergeCell ref="C9:I9"/>
    <mergeCell ref="F11:F12"/>
    <mergeCell ref="G11:G12"/>
    <mergeCell ref="C20:I20"/>
  </mergeCells>
  <phoneticPr fontId="1"/>
  <printOptions horizontalCentered="1" verticalCentered="1"/>
  <pageMargins left="0" right="0" top="0" bottom="0" header="0.31496062992125984" footer="0.31496062992125984"/>
  <pageSetup paperSize="9" scale="73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1554F2F-DC22-4F81-98F7-83FF1472EC05}">
          <x14:formula1>
            <xm:f>データ!$H$2:$H$11</xm:f>
          </x14:formula1>
          <xm:sqref>I23 I30 I37 I44</xm:sqref>
        </x14:dataValidation>
        <x14:dataValidation type="list" allowBlank="1" showInputMessage="1" showErrorMessage="1" xr:uid="{A77A2526-DF30-4280-AD5C-B6A44523ECAB}">
          <x14:formula1>
            <xm:f>データ!$G$2:$G$4</xm:f>
          </x14:formula1>
          <xm:sqref>I22 I29 I36 I43</xm:sqref>
        </x14:dataValidation>
        <x14:dataValidation type="list" allowBlank="1" showInputMessage="1" showErrorMessage="1" xr:uid="{981D1CFC-339C-46F3-A375-B4016EDAC5C1}">
          <x14:formula1>
            <xm:f>データ!$F$2:$F$4</xm:f>
          </x14:formula1>
          <xm:sqref>I21 I28 I35 I42</xm:sqref>
        </x14:dataValidation>
        <x14:dataValidation type="list" allowBlank="1" showInputMessage="1" showErrorMessage="1" xr:uid="{2552F137-EB79-4AAD-9F63-170562ACBE86}">
          <x14:formula1>
            <xm:f>データ!$C$2:$C$5</xm:f>
          </x14:formula1>
          <xm:sqref>F21 F28 F35 F42</xm:sqref>
        </x14:dataValidation>
        <x14:dataValidation type="list" allowBlank="1" showInputMessage="1" showErrorMessage="1" xr:uid="{31557F2E-BE19-48A4-881D-2F5E4C00C4E8}">
          <x14:formula1>
            <xm:f>データ!$H$2:$H$10</xm:f>
          </x14:formula1>
          <xm:sqref>I23 I37 I30 I44</xm:sqref>
        </x14:dataValidation>
        <x14:dataValidation type="list" allowBlank="1" showInputMessage="1" showErrorMessage="1" xr:uid="{DA4CF764-AA8F-49AC-A081-D2DEE03697DF}">
          <x14:formula1>
            <xm:f>データ!$A$2:$A$4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595-91FE-4CCB-82D5-ACE64B6B6680}">
  <sheetPr>
    <tabColor rgb="FFFFC000"/>
    <pageSetUpPr fitToPage="1"/>
  </sheetPr>
  <dimension ref="C2:J44"/>
  <sheetViews>
    <sheetView workbookViewId="0">
      <selection activeCell="M12" sqref="M12"/>
    </sheetView>
  </sheetViews>
  <sheetFormatPr defaultRowHeight="21" customHeight="1" x14ac:dyDescent="0.45"/>
  <cols>
    <col min="1" max="2" width="2.69921875" style="56" customWidth="1"/>
    <col min="3" max="3" width="14" style="56" customWidth="1"/>
    <col min="4" max="5" width="17" style="56" customWidth="1"/>
    <col min="6" max="6" width="5.19921875" style="56" customWidth="1"/>
    <col min="7" max="7" width="15.59765625" style="56" customWidth="1"/>
    <col min="8" max="8" width="4.3984375" style="56" customWidth="1"/>
    <col min="9" max="10" width="9.59765625" style="56" customWidth="1"/>
    <col min="11" max="12" width="2.69921875" style="56" customWidth="1"/>
    <col min="13" max="13" width="8.796875" style="56"/>
    <col min="14" max="14" width="10.69921875" style="56" bestFit="1" customWidth="1"/>
    <col min="15" max="16384" width="8.796875" style="56"/>
  </cols>
  <sheetData>
    <row r="2" spans="3:10" ht="21" customHeight="1" x14ac:dyDescent="0.45">
      <c r="C2" s="81" t="s">
        <v>71</v>
      </c>
      <c r="D2" s="82"/>
      <c r="E2" s="82"/>
      <c r="F2" s="82"/>
      <c r="G2" s="82"/>
      <c r="H2" s="82"/>
      <c r="I2" s="82"/>
      <c r="J2" s="82"/>
    </row>
    <row r="3" spans="3:10" ht="21" customHeight="1" thickBot="1" x14ac:dyDescent="0.5"/>
    <row r="4" spans="3:10" ht="21" customHeight="1" thickTop="1" x14ac:dyDescent="0.45">
      <c r="C4" s="57" t="s">
        <v>72</v>
      </c>
      <c r="D4" s="91">
        <f>+①入会申込書!F11</f>
        <v>0</v>
      </c>
      <c r="E4" s="93">
        <f>+①入会申込書!G11</f>
        <v>0</v>
      </c>
      <c r="G4" s="2" t="s">
        <v>73</v>
      </c>
      <c r="H4" s="95">
        <f>+①入会申込書!H49</f>
        <v>0</v>
      </c>
      <c r="I4" s="96"/>
      <c r="J4" s="97"/>
    </row>
    <row r="5" spans="3:10" ht="21" customHeight="1" thickBot="1" x14ac:dyDescent="0.5">
      <c r="C5" s="58"/>
      <c r="D5" s="92"/>
      <c r="E5" s="94"/>
      <c r="G5" s="4"/>
      <c r="H5" s="98"/>
      <c r="I5" s="99"/>
      <c r="J5" s="100"/>
    </row>
    <row r="6" spans="3:10" ht="10.199999999999999" customHeight="1" thickTop="1" x14ac:dyDescent="0.45"/>
    <row r="7" spans="3:10" ht="21" customHeight="1" x14ac:dyDescent="0.45">
      <c r="C7" s="67" t="s">
        <v>75</v>
      </c>
      <c r="D7" s="68" t="s">
        <v>79</v>
      </c>
      <c r="E7" s="67"/>
      <c r="F7" s="67"/>
      <c r="G7" s="67"/>
      <c r="H7" s="67"/>
      <c r="I7" s="67"/>
      <c r="J7" s="67"/>
    </row>
    <row r="8" spans="3:10" ht="21" customHeight="1" x14ac:dyDescent="0.45">
      <c r="C8" s="67"/>
      <c r="D8" s="69" t="s">
        <v>80</v>
      </c>
      <c r="E8" s="67"/>
      <c r="F8" s="67"/>
      <c r="G8" s="67"/>
      <c r="H8" s="67"/>
      <c r="I8" s="67"/>
      <c r="J8" s="67"/>
    </row>
    <row r="9" spans="3:10" ht="16.2" customHeight="1" x14ac:dyDescent="0.45">
      <c r="C9" s="67"/>
      <c r="D9" s="69"/>
      <c r="E9" s="67"/>
      <c r="F9" s="67"/>
      <c r="G9" s="67"/>
      <c r="H9" s="67"/>
      <c r="I9" s="67"/>
      <c r="J9" s="67"/>
    </row>
    <row r="10" spans="3:10" ht="21" customHeight="1" x14ac:dyDescent="0.45">
      <c r="C10" s="67" t="s">
        <v>76</v>
      </c>
      <c r="D10" s="67" t="s">
        <v>83</v>
      </c>
      <c r="E10" s="67"/>
      <c r="F10" s="67"/>
      <c r="G10" s="67"/>
      <c r="H10" s="67"/>
      <c r="I10" s="67"/>
      <c r="J10" s="67"/>
    </row>
    <row r="11" spans="3:10" ht="21" customHeight="1" x14ac:dyDescent="0.45">
      <c r="C11" s="67"/>
      <c r="D11" s="67" t="s">
        <v>77</v>
      </c>
      <c r="E11" s="67"/>
      <c r="F11" s="67"/>
      <c r="G11" s="67"/>
      <c r="H11" s="67"/>
      <c r="I11" s="67"/>
      <c r="J11" s="67"/>
    </row>
    <row r="12" spans="3:10" ht="21" customHeight="1" x14ac:dyDescent="0.45">
      <c r="C12" s="67"/>
      <c r="D12" s="67" t="s">
        <v>81</v>
      </c>
      <c r="E12" s="67"/>
      <c r="F12" s="67"/>
      <c r="G12" s="67"/>
      <c r="H12" s="67"/>
      <c r="I12" s="67"/>
      <c r="J12" s="67"/>
    </row>
    <row r="13" spans="3:10" ht="21" customHeight="1" x14ac:dyDescent="0.45">
      <c r="C13" s="67"/>
      <c r="D13" s="67" t="s">
        <v>84</v>
      </c>
      <c r="E13" s="67"/>
      <c r="F13" s="67"/>
      <c r="G13" s="67"/>
      <c r="H13" s="67"/>
      <c r="I13" s="67"/>
      <c r="J13" s="67"/>
    </row>
    <row r="14" spans="3:10" ht="21" customHeight="1" x14ac:dyDescent="0.45">
      <c r="C14" s="67"/>
      <c r="D14" s="67" t="s">
        <v>82</v>
      </c>
      <c r="E14" s="67"/>
      <c r="F14" s="67"/>
      <c r="G14" s="67"/>
      <c r="H14" s="67"/>
      <c r="I14" s="67"/>
      <c r="J14" s="67"/>
    </row>
    <row r="15" spans="3:10" ht="21" customHeight="1" x14ac:dyDescent="0.45">
      <c r="C15" s="67"/>
      <c r="D15" s="67" t="s">
        <v>78</v>
      </c>
      <c r="E15" s="67"/>
      <c r="F15" s="67"/>
      <c r="G15" s="67"/>
      <c r="H15" s="67"/>
      <c r="I15" s="67"/>
      <c r="J15" s="67"/>
    </row>
    <row r="16" spans="3:10" ht="10.8" customHeight="1" x14ac:dyDescent="0.45">
      <c r="C16" s="67"/>
      <c r="D16" s="67"/>
      <c r="E16" s="67"/>
      <c r="F16" s="67"/>
      <c r="G16" s="67"/>
      <c r="H16" s="67"/>
      <c r="I16" s="67"/>
      <c r="J16" s="67"/>
    </row>
    <row r="17" spans="3:10" ht="10.199999999999999" customHeight="1" thickBot="1" x14ac:dyDescent="0.5"/>
    <row r="18" spans="3:10" ht="21" customHeight="1" thickTop="1" x14ac:dyDescent="0.45">
      <c r="C18" s="59" t="s">
        <v>74</v>
      </c>
      <c r="D18" s="60"/>
      <c r="E18" s="60"/>
      <c r="F18" s="60"/>
      <c r="G18" s="60"/>
      <c r="H18" s="60"/>
      <c r="I18" s="60"/>
      <c r="J18" s="61"/>
    </row>
    <row r="19" spans="3:10" ht="21" customHeight="1" x14ac:dyDescent="0.45">
      <c r="C19" s="62"/>
      <c r="D19" s="8"/>
      <c r="E19" s="8"/>
      <c r="F19" s="8"/>
      <c r="G19" s="8"/>
      <c r="H19" s="8"/>
      <c r="I19" s="8"/>
      <c r="J19" s="63"/>
    </row>
    <row r="20" spans="3:10" ht="21" customHeight="1" x14ac:dyDescent="0.45">
      <c r="C20" s="62"/>
      <c r="D20" s="8"/>
      <c r="E20" s="8"/>
      <c r="F20" s="8"/>
      <c r="G20" s="8"/>
      <c r="H20" s="8"/>
      <c r="I20" s="8"/>
      <c r="J20" s="63"/>
    </row>
    <row r="21" spans="3:10" ht="21" customHeight="1" x14ac:dyDescent="0.45">
      <c r="C21" s="62"/>
      <c r="D21" s="8"/>
      <c r="E21" s="8"/>
      <c r="F21" s="8"/>
      <c r="G21" s="8"/>
      <c r="H21" s="8"/>
      <c r="I21" s="8"/>
      <c r="J21" s="63"/>
    </row>
    <row r="22" spans="3:10" ht="21" customHeight="1" x14ac:dyDescent="0.45">
      <c r="C22" s="62"/>
      <c r="D22" s="8"/>
      <c r="E22" s="8"/>
      <c r="F22" s="8"/>
      <c r="G22" s="8"/>
      <c r="H22" s="8"/>
      <c r="I22" s="8"/>
      <c r="J22" s="63"/>
    </row>
    <row r="23" spans="3:10" ht="21" customHeight="1" x14ac:dyDescent="0.45">
      <c r="C23" s="62"/>
      <c r="D23" s="8"/>
      <c r="E23" s="8"/>
      <c r="F23" s="8"/>
      <c r="G23" s="8"/>
      <c r="H23" s="8"/>
      <c r="I23" s="8"/>
      <c r="J23" s="63"/>
    </row>
    <row r="24" spans="3:10" ht="21" customHeight="1" x14ac:dyDescent="0.45">
      <c r="C24" s="62"/>
      <c r="D24" s="8"/>
      <c r="E24" s="8"/>
      <c r="F24" s="8"/>
      <c r="G24" s="8"/>
      <c r="H24" s="8"/>
      <c r="I24" s="8"/>
      <c r="J24" s="63"/>
    </row>
    <row r="25" spans="3:10" ht="21" customHeight="1" x14ac:dyDescent="0.45">
      <c r="C25" s="62"/>
      <c r="D25" s="8"/>
      <c r="E25" s="8"/>
      <c r="F25" s="8"/>
      <c r="G25" s="8"/>
      <c r="H25" s="8"/>
      <c r="I25" s="8"/>
      <c r="J25" s="63"/>
    </row>
    <row r="26" spans="3:10" ht="21" customHeight="1" x14ac:dyDescent="0.45">
      <c r="C26" s="62"/>
      <c r="D26" s="8"/>
      <c r="E26" s="8"/>
      <c r="F26" s="8"/>
      <c r="G26" s="8"/>
      <c r="H26" s="8"/>
      <c r="I26" s="8"/>
      <c r="J26" s="63"/>
    </row>
    <row r="27" spans="3:10" ht="21" customHeight="1" x14ac:dyDescent="0.45">
      <c r="C27" s="62"/>
      <c r="D27" s="8"/>
      <c r="E27" s="8"/>
      <c r="F27" s="8"/>
      <c r="G27" s="8"/>
      <c r="H27" s="8"/>
      <c r="I27" s="8"/>
      <c r="J27" s="63"/>
    </row>
    <row r="28" spans="3:10" ht="21" customHeight="1" x14ac:dyDescent="0.45">
      <c r="C28" s="62"/>
      <c r="D28" s="8"/>
      <c r="E28" s="8"/>
      <c r="F28" s="8"/>
      <c r="G28" s="8"/>
      <c r="H28" s="8"/>
      <c r="I28" s="8"/>
      <c r="J28" s="63"/>
    </row>
    <row r="29" spans="3:10" ht="21" customHeight="1" x14ac:dyDescent="0.45">
      <c r="C29" s="62"/>
      <c r="D29" s="8"/>
      <c r="E29" s="8"/>
      <c r="F29" s="8"/>
      <c r="G29" s="8"/>
      <c r="H29" s="8"/>
      <c r="I29" s="8"/>
      <c r="J29" s="63"/>
    </row>
    <row r="30" spans="3:10" ht="21" customHeight="1" x14ac:dyDescent="0.45">
      <c r="C30" s="62"/>
      <c r="D30" s="8"/>
      <c r="E30" s="8"/>
      <c r="F30" s="8"/>
      <c r="G30" s="8"/>
      <c r="H30" s="8"/>
      <c r="I30" s="8"/>
      <c r="J30" s="63"/>
    </row>
    <row r="31" spans="3:10" ht="21" customHeight="1" x14ac:dyDescent="0.45">
      <c r="C31" s="62"/>
      <c r="D31" s="8"/>
      <c r="E31" s="8"/>
      <c r="F31" s="8"/>
      <c r="G31" s="8"/>
      <c r="H31" s="8"/>
      <c r="I31" s="8"/>
      <c r="J31" s="63"/>
    </row>
    <row r="32" spans="3:10" ht="21" customHeight="1" x14ac:dyDescent="0.45">
      <c r="C32" s="62"/>
      <c r="D32" s="8"/>
      <c r="E32" s="8"/>
      <c r="F32" s="8"/>
      <c r="G32" s="8"/>
      <c r="H32" s="8"/>
      <c r="I32" s="8"/>
      <c r="J32" s="63"/>
    </row>
    <row r="33" spans="3:10" ht="21" customHeight="1" x14ac:dyDescent="0.45">
      <c r="C33" s="62"/>
      <c r="D33" s="8"/>
      <c r="E33" s="8"/>
      <c r="F33" s="8"/>
      <c r="G33" s="8"/>
      <c r="H33" s="8"/>
      <c r="I33" s="8"/>
      <c r="J33" s="63"/>
    </row>
    <row r="34" spans="3:10" ht="21" customHeight="1" x14ac:dyDescent="0.45">
      <c r="C34" s="62"/>
      <c r="D34" s="8"/>
      <c r="E34" s="8"/>
      <c r="F34" s="8"/>
      <c r="G34" s="8"/>
      <c r="H34" s="8"/>
      <c r="I34" s="8"/>
      <c r="J34" s="63"/>
    </row>
    <row r="35" spans="3:10" ht="21" customHeight="1" x14ac:dyDescent="0.45">
      <c r="C35" s="62"/>
      <c r="D35" s="8"/>
      <c r="E35" s="8"/>
      <c r="F35" s="8"/>
      <c r="G35" s="8"/>
      <c r="H35" s="8"/>
      <c r="I35" s="8"/>
      <c r="J35" s="63"/>
    </row>
    <row r="36" spans="3:10" ht="21" customHeight="1" x14ac:dyDescent="0.45">
      <c r="C36" s="62"/>
      <c r="D36" s="8"/>
      <c r="E36" s="8"/>
      <c r="F36" s="8"/>
      <c r="G36" s="8"/>
      <c r="H36" s="8"/>
      <c r="I36" s="8"/>
      <c r="J36" s="63"/>
    </row>
    <row r="37" spans="3:10" ht="21" customHeight="1" x14ac:dyDescent="0.45">
      <c r="C37" s="62"/>
      <c r="D37" s="8"/>
      <c r="E37" s="8"/>
      <c r="F37" s="8"/>
      <c r="G37" s="8"/>
      <c r="H37" s="8"/>
      <c r="I37" s="8"/>
      <c r="J37" s="63"/>
    </row>
    <row r="38" spans="3:10" ht="21" customHeight="1" x14ac:dyDescent="0.45">
      <c r="C38" s="62"/>
      <c r="D38" s="8"/>
      <c r="E38" s="8"/>
      <c r="F38" s="8"/>
      <c r="G38" s="8"/>
      <c r="H38" s="8"/>
      <c r="I38" s="8"/>
      <c r="J38" s="63"/>
    </row>
    <row r="39" spans="3:10" ht="21" customHeight="1" x14ac:dyDescent="0.45">
      <c r="C39" s="62"/>
      <c r="D39" s="8"/>
      <c r="E39" s="8"/>
      <c r="F39" s="8"/>
      <c r="G39" s="8"/>
      <c r="H39" s="8"/>
      <c r="I39" s="8"/>
      <c r="J39" s="63"/>
    </row>
    <row r="40" spans="3:10" ht="21" customHeight="1" x14ac:dyDescent="0.45">
      <c r="C40" s="62"/>
      <c r="D40" s="8"/>
      <c r="E40" s="8"/>
      <c r="F40" s="8"/>
      <c r="G40" s="8"/>
      <c r="H40" s="8"/>
      <c r="I40" s="8"/>
      <c r="J40" s="63"/>
    </row>
    <row r="41" spans="3:10" ht="21" customHeight="1" x14ac:dyDescent="0.45">
      <c r="C41" s="62"/>
      <c r="D41" s="8"/>
      <c r="E41" s="8"/>
      <c r="F41" s="8"/>
      <c r="G41" s="8"/>
      <c r="H41" s="8"/>
      <c r="I41" s="8"/>
      <c r="J41" s="63"/>
    </row>
    <row r="42" spans="3:10" ht="21" customHeight="1" x14ac:dyDescent="0.45">
      <c r="C42" s="62"/>
      <c r="D42" s="8"/>
      <c r="E42" s="8"/>
      <c r="F42" s="8"/>
      <c r="G42" s="8"/>
      <c r="H42" s="8"/>
      <c r="I42" s="8"/>
      <c r="J42" s="63"/>
    </row>
    <row r="43" spans="3:10" ht="21" customHeight="1" thickBot="1" x14ac:dyDescent="0.5">
      <c r="C43" s="64"/>
      <c r="D43" s="65"/>
      <c r="E43" s="65"/>
      <c r="F43" s="65"/>
      <c r="G43" s="65"/>
      <c r="H43" s="65"/>
      <c r="I43" s="65"/>
      <c r="J43" s="66"/>
    </row>
    <row r="44" spans="3:10" ht="21" customHeight="1" thickTop="1" x14ac:dyDescent="0.45"/>
  </sheetData>
  <mergeCells count="4">
    <mergeCell ref="C2:J2"/>
    <mergeCell ref="D4:D5"/>
    <mergeCell ref="E4:E5"/>
    <mergeCell ref="H4:J5"/>
  </mergeCells>
  <phoneticPr fontId="1"/>
  <printOptions horizontalCentered="1" verticalCentered="1"/>
  <pageMargins left="0" right="0" top="0" bottom="0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D122-5660-455C-A2AC-D8672DC7DFD6}">
  <sheetPr>
    <pageSetUpPr fitToPage="1"/>
  </sheetPr>
  <dimension ref="B2:F10"/>
  <sheetViews>
    <sheetView workbookViewId="0">
      <selection activeCell="E12" sqref="E12"/>
    </sheetView>
  </sheetViews>
  <sheetFormatPr defaultRowHeight="28.8" customHeight="1" x14ac:dyDescent="0.45"/>
  <cols>
    <col min="1" max="1" width="8.796875" style="101"/>
    <col min="2" max="2" width="16.3984375" style="101" customWidth="1"/>
    <col min="3" max="6" width="24.19921875" style="101" customWidth="1"/>
    <col min="7" max="16384" width="8.796875" style="101"/>
  </cols>
  <sheetData>
    <row r="2" spans="2:6" ht="28.8" customHeight="1" x14ac:dyDescent="0.45">
      <c r="B2" s="121" t="s">
        <v>110</v>
      </c>
    </row>
    <row r="3" spans="2:6" ht="28.8" customHeight="1" thickBot="1" x14ac:dyDescent="0.5"/>
    <row r="4" spans="2:6" ht="28.8" customHeight="1" thickTop="1" x14ac:dyDescent="0.45">
      <c r="B4" s="102"/>
      <c r="C4" s="106" t="s">
        <v>55</v>
      </c>
      <c r="D4" s="103"/>
      <c r="E4" s="103"/>
      <c r="F4" s="107" t="s">
        <v>105</v>
      </c>
    </row>
    <row r="5" spans="2:6" ht="28.8" customHeight="1" thickBot="1" x14ac:dyDescent="0.5">
      <c r="B5" s="105"/>
      <c r="C5" s="110" t="s">
        <v>107</v>
      </c>
      <c r="D5" s="111" t="s">
        <v>108</v>
      </c>
      <c r="E5" s="112" t="s">
        <v>109</v>
      </c>
      <c r="F5" s="108"/>
    </row>
    <row r="6" spans="2:6" ht="28.8" customHeight="1" x14ac:dyDescent="0.45">
      <c r="B6" s="109" t="s">
        <v>103</v>
      </c>
      <c r="C6" s="113">
        <v>10000</v>
      </c>
      <c r="D6" s="114">
        <v>6000</v>
      </c>
      <c r="E6" s="115">
        <v>4000</v>
      </c>
      <c r="F6" s="116">
        <v>2000</v>
      </c>
    </row>
    <row r="7" spans="2:6" ht="28.8" customHeight="1" thickBot="1" x14ac:dyDescent="0.5">
      <c r="B7" s="104" t="s">
        <v>104</v>
      </c>
      <c r="C7" s="117">
        <v>6000</v>
      </c>
      <c r="D7" s="118">
        <v>4000</v>
      </c>
      <c r="E7" s="119">
        <v>2000</v>
      </c>
      <c r="F7" s="120">
        <v>2000</v>
      </c>
    </row>
    <row r="8" spans="2:6" ht="28.8" customHeight="1" thickTop="1" x14ac:dyDescent="0.45">
      <c r="F8" s="47" t="s">
        <v>106</v>
      </c>
    </row>
    <row r="10" spans="2:6" ht="28.8" customHeight="1" x14ac:dyDescent="0.45">
      <c r="B10" s="101" t="s">
        <v>111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0849-AFD3-4F28-AEBD-BC740CC9CF7B}">
  <sheetPr>
    <pageSetUpPr fitToPage="1"/>
  </sheetPr>
  <dimension ref="C1:I48"/>
  <sheetViews>
    <sheetView zoomScale="85" zoomScaleNormal="85" zoomScaleSheetLayoutView="115" workbookViewId="0">
      <selection activeCell="C17" sqref="C17"/>
    </sheetView>
  </sheetViews>
  <sheetFormatPr defaultRowHeight="24" customHeight="1" x14ac:dyDescent="0.45"/>
  <cols>
    <col min="1" max="2" width="2.8984375" style="1" customWidth="1"/>
    <col min="3" max="3" width="5.69921875" style="1" customWidth="1"/>
    <col min="4" max="4" width="8.296875" style="1" customWidth="1"/>
    <col min="5" max="5" width="11.19921875" style="1" customWidth="1"/>
    <col min="6" max="7" width="26.796875" style="1" customWidth="1"/>
    <col min="8" max="8" width="15.3984375" style="1" customWidth="1"/>
    <col min="9" max="9" width="12.5" style="1" customWidth="1"/>
    <col min="10" max="10" width="4.5" style="1" customWidth="1"/>
    <col min="11" max="11" width="4.19921875" style="1" customWidth="1"/>
    <col min="12" max="16384" width="8.796875" style="1"/>
  </cols>
  <sheetData>
    <row r="1" spans="3:9" ht="15" customHeight="1" x14ac:dyDescent="0.45"/>
    <row r="2" spans="3:9" ht="24" customHeight="1" x14ac:dyDescent="0.45">
      <c r="C2" s="81" t="s">
        <v>3</v>
      </c>
      <c r="D2" s="82"/>
      <c r="E2" s="82"/>
      <c r="F2" s="82"/>
      <c r="G2" s="82"/>
      <c r="H2" s="82"/>
      <c r="I2" s="82"/>
    </row>
    <row r="3" spans="3:9" ht="10.8" customHeight="1" x14ac:dyDescent="0.45"/>
    <row r="4" spans="3:9" ht="15.6" customHeight="1" x14ac:dyDescent="0.45">
      <c r="C4" s="54" t="s">
        <v>65</v>
      </c>
      <c r="D4" s="55"/>
      <c r="E4" s="55" t="s">
        <v>66</v>
      </c>
      <c r="F4" s="55"/>
    </row>
    <row r="5" spans="3:9" ht="15.6" customHeight="1" x14ac:dyDescent="0.45">
      <c r="C5" s="55"/>
      <c r="D5" s="55"/>
      <c r="E5" s="55" t="s">
        <v>70</v>
      </c>
      <c r="F5" s="55"/>
    </row>
    <row r="6" spans="3:9" ht="10.8" customHeight="1" x14ac:dyDescent="0.45"/>
    <row r="7" spans="3:9" ht="24" customHeight="1" thickBot="1" x14ac:dyDescent="0.5">
      <c r="C7" s="83" t="s">
        <v>0</v>
      </c>
      <c r="D7" s="84"/>
      <c r="E7" s="84"/>
      <c r="F7" s="85"/>
      <c r="G7" s="85"/>
      <c r="H7" s="84"/>
      <c r="I7" s="86"/>
    </row>
    <row r="8" spans="3:9" ht="24" customHeight="1" thickTop="1" x14ac:dyDescent="0.45">
      <c r="C8" s="7" t="s">
        <v>2</v>
      </c>
      <c r="D8" s="8"/>
      <c r="E8" s="28" t="s">
        <v>4</v>
      </c>
      <c r="F8" s="30" t="s">
        <v>19</v>
      </c>
      <c r="G8" s="31" t="s">
        <v>20</v>
      </c>
    </row>
    <row r="9" spans="3:9" ht="24" customHeight="1" x14ac:dyDescent="0.45">
      <c r="C9" s="7"/>
      <c r="D9" s="8"/>
      <c r="E9" s="28"/>
      <c r="F9" s="77" t="s">
        <v>21</v>
      </c>
      <c r="G9" s="79" t="s">
        <v>22</v>
      </c>
    </row>
    <row r="10" spans="3:9" ht="24" customHeight="1" thickBot="1" x14ac:dyDescent="0.5">
      <c r="C10" s="4"/>
      <c r="D10" s="5"/>
      <c r="E10" s="6"/>
      <c r="F10" s="78"/>
      <c r="G10" s="80"/>
    </row>
    <row r="11" spans="3:9" ht="24" customHeight="1" thickTop="1" thickBot="1" x14ac:dyDescent="0.5">
      <c r="C11" s="7" t="s">
        <v>1</v>
      </c>
      <c r="D11" s="8"/>
      <c r="E11" s="9" t="s">
        <v>7</v>
      </c>
      <c r="F11" s="34" t="s">
        <v>23</v>
      </c>
      <c r="G11" s="37"/>
      <c r="H11" s="10"/>
      <c r="I11" s="10"/>
    </row>
    <row r="12" spans="3:9" ht="31.2" customHeight="1" thickTop="1" thickBot="1" x14ac:dyDescent="0.5">
      <c r="C12" s="4"/>
      <c r="D12" s="5"/>
      <c r="E12" s="6"/>
      <c r="F12" s="35" t="s">
        <v>24</v>
      </c>
      <c r="G12" s="36"/>
      <c r="H12" s="10"/>
      <c r="I12" s="10"/>
    </row>
    <row r="13" spans="3:9" ht="24" customHeight="1" thickTop="1" x14ac:dyDescent="0.45">
      <c r="C13" s="2" t="s">
        <v>5</v>
      </c>
      <c r="D13" s="3"/>
      <c r="E13" s="11" t="s">
        <v>8</v>
      </c>
      <c r="F13" s="38" t="s">
        <v>25</v>
      </c>
      <c r="G13" s="12"/>
      <c r="H13" s="10"/>
      <c r="I13" s="10"/>
    </row>
    <row r="14" spans="3:9" ht="24" customHeight="1" thickBot="1" x14ac:dyDescent="0.5">
      <c r="C14" s="4"/>
      <c r="D14" s="5"/>
      <c r="E14" s="13" t="s">
        <v>9</v>
      </c>
      <c r="F14" s="39" t="s">
        <v>26</v>
      </c>
      <c r="G14" s="12"/>
      <c r="H14" s="10"/>
      <c r="I14" s="10"/>
    </row>
    <row r="15" spans="3:9" ht="24" customHeight="1" thickTop="1" x14ac:dyDescent="0.45">
      <c r="C15" s="2" t="s">
        <v>6</v>
      </c>
      <c r="D15" s="3"/>
      <c r="E15" s="3"/>
      <c r="F15" s="43" t="s">
        <v>53</v>
      </c>
      <c r="G15" s="40"/>
      <c r="H15" s="10"/>
      <c r="I15" s="10"/>
    </row>
    <row r="16" spans="3:9" ht="24" customHeight="1" thickBot="1" x14ac:dyDescent="0.5">
      <c r="C16" s="4"/>
      <c r="D16" s="5"/>
      <c r="E16" s="5"/>
      <c r="F16" s="44" t="s">
        <v>52</v>
      </c>
      <c r="G16" s="41"/>
      <c r="H16" s="10"/>
      <c r="I16" s="10"/>
    </row>
    <row r="17" spans="3:9" ht="24" customHeight="1" thickTop="1" thickBot="1" x14ac:dyDescent="0.5">
      <c r="C17" s="4" t="s">
        <v>16</v>
      </c>
      <c r="D17" s="5"/>
      <c r="E17" s="5"/>
      <c r="F17" s="42" t="s">
        <v>27</v>
      </c>
    </row>
    <row r="18" spans="3:9" ht="17.399999999999999" customHeight="1" thickTop="1" x14ac:dyDescent="0.45"/>
    <row r="19" spans="3:9" ht="24" customHeight="1" thickBot="1" x14ac:dyDescent="0.5">
      <c r="C19" s="87" t="s">
        <v>64</v>
      </c>
      <c r="D19" s="85"/>
      <c r="E19" s="85"/>
      <c r="F19" s="85"/>
      <c r="G19" s="85"/>
      <c r="H19" s="85"/>
      <c r="I19" s="88"/>
    </row>
    <row r="20" spans="3:9" ht="24" customHeight="1" thickTop="1" thickBot="1" x14ac:dyDescent="0.5">
      <c r="C20" s="46">
        <v>1</v>
      </c>
      <c r="D20" s="22" t="s">
        <v>59</v>
      </c>
      <c r="E20" s="23"/>
      <c r="F20" s="48" t="s">
        <v>56</v>
      </c>
      <c r="G20" s="26"/>
      <c r="H20" s="23" t="s">
        <v>17</v>
      </c>
      <c r="I20" s="42" t="s">
        <v>30</v>
      </c>
    </row>
    <row r="21" spans="3:9" ht="24" customHeight="1" thickTop="1" thickBot="1" x14ac:dyDescent="0.5">
      <c r="C21" s="20"/>
      <c r="D21" s="14" t="s">
        <v>2</v>
      </c>
      <c r="E21" s="24" t="s">
        <v>4</v>
      </c>
      <c r="F21" s="49" t="s">
        <v>19</v>
      </c>
      <c r="G21" s="31" t="s">
        <v>33</v>
      </c>
      <c r="H21" s="16" t="s">
        <v>18</v>
      </c>
      <c r="I21" s="42" t="s">
        <v>31</v>
      </c>
    </row>
    <row r="22" spans="3:9" ht="24" customHeight="1" thickTop="1" thickBot="1" x14ac:dyDescent="0.5">
      <c r="C22" s="20"/>
      <c r="D22" s="15"/>
      <c r="E22" s="29"/>
      <c r="F22" s="77" t="s">
        <v>21</v>
      </c>
      <c r="G22" s="79" t="s">
        <v>34</v>
      </c>
      <c r="H22" s="23" t="s">
        <v>36</v>
      </c>
      <c r="I22" s="42" t="s">
        <v>45</v>
      </c>
    </row>
    <row r="23" spans="3:9" ht="24" customHeight="1" thickTop="1" thickBot="1" x14ac:dyDescent="0.5">
      <c r="C23" s="20"/>
      <c r="D23" s="18"/>
      <c r="E23" s="25"/>
      <c r="F23" s="78"/>
      <c r="G23" s="80"/>
      <c r="H23" s="23" t="s">
        <v>54</v>
      </c>
      <c r="I23" s="50">
        <f>IF(I20="",0,2000)</f>
        <v>2000</v>
      </c>
    </row>
    <row r="24" spans="3:9" ht="24" customHeight="1" thickTop="1" thickBot="1" x14ac:dyDescent="0.5">
      <c r="C24" s="20"/>
      <c r="D24" s="16" t="s">
        <v>11</v>
      </c>
      <c r="E24" s="16"/>
      <c r="F24" s="51">
        <v>40452</v>
      </c>
      <c r="G24" s="17"/>
      <c r="H24" s="23" t="s">
        <v>55</v>
      </c>
      <c r="I24" s="32">
        <f>VLOOKUP(F20,データ!$C$2:$D$5,2,FALSE)</f>
        <v>10000</v>
      </c>
    </row>
    <row r="25" spans="3:9" ht="24" customHeight="1" thickTop="1" thickBot="1" x14ac:dyDescent="0.5">
      <c r="C25" s="21"/>
      <c r="D25" s="22" t="s">
        <v>13</v>
      </c>
      <c r="E25" s="23"/>
      <c r="F25" s="53" t="s">
        <v>35</v>
      </c>
      <c r="G25" s="52"/>
      <c r="H25" s="19" t="s">
        <v>62</v>
      </c>
      <c r="I25" s="45">
        <f>+I23+I24</f>
        <v>12000</v>
      </c>
    </row>
    <row r="26" spans="3:9" ht="15" customHeight="1" thickTop="1" thickBot="1" x14ac:dyDescent="0.5"/>
    <row r="27" spans="3:9" ht="24" customHeight="1" thickTop="1" thickBot="1" x14ac:dyDescent="0.5">
      <c r="C27" s="46">
        <v>2</v>
      </c>
      <c r="D27" s="22" t="s">
        <v>59</v>
      </c>
      <c r="E27" s="23"/>
      <c r="F27" s="48" t="s">
        <v>56</v>
      </c>
      <c r="G27" s="26"/>
      <c r="H27" s="23" t="s">
        <v>17</v>
      </c>
      <c r="I27" s="42" t="s">
        <v>30</v>
      </c>
    </row>
    <row r="28" spans="3:9" ht="24" customHeight="1" thickTop="1" thickBot="1" x14ac:dyDescent="0.5">
      <c r="C28" s="20"/>
      <c r="D28" s="14" t="s">
        <v>2</v>
      </c>
      <c r="E28" s="24" t="s">
        <v>4</v>
      </c>
      <c r="F28" s="49" t="s">
        <v>19</v>
      </c>
      <c r="G28" s="31" t="s">
        <v>49</v>
      </c>
      <c r="H28" s="16" t="s">
        <v>18</v>
      </c>
      <c r="I28" s="42" t="s">
        <v>31</v>
      </c>
    </row>
    <row r="29" spans="3:9" ht="24" customHeight="1" thickTop="1" thickBot="1" x14ac:dyDescent="0.5">
      <c r="C29" s="20"/>
      <c r="D29" s="15"/>
      <c r="E29" s="29"/>
      <c r="F29" s="77" t="s">
        <v>21</v>
      </c>
      <c r="G29" s="79" t="s">
        <v>48</v>
      </c>
      <c r="H29" s="23" t="s">
        <v>36</v>
      </c>
      <c r="I29" s="42" t="s">
        <v>44</v>
      </c>
    </row>
    <row r="30" spans="3:9" ht="24" customHeight="1" thickTop="1" thickBot="1" x14ac:dyDescent="0.5">
      <c r="C30" s="20"/>
      <c r="D30" s="18"/>
      <c r="E30" s="25"/>
      <c r="F30" s="78"/>
      <c r="G30" s="80"/>
      <c r="H30" s="23" t="s">
        <v>54</v>
      </c>
      <c r="I30" s="50">
        <f>IF(I27="",0,2000)</f>
        <v>2000</v>
      </c>
    </row>
    <row r="31" spans="3:9" ht="24" customHeight="1" thickTop="1" thickBot="1" x14ac:dyDescent="0.5">
      <c r="C31" s="20"/>
      <c r="D31" s="16" t="s">
        <v>11</v>
      </c>
      <c r="E31" s="16"/>
      <c r="F31" s="51">
        <v>40817</v>
      </c>
      <c r="G31" s="17"/>
      <c r="H31" s="23" t="s">
        <v>55</v>
      </c>
      <c r="I31" s="32">
        <f>VLOOKUP(F27,データ!$C$2:$E$5,3,FALSE)</f>
        <v>6000</v>
      </c>
    </row>
    <row r="32" spans="3:9" ht="24" customHeight="1" thickTop="1" thickBot="1" x14ac:dyDescent="0.5">
      <c r="C32" s="21"/>
      <c r="D32" s="22" t="s">
        <v>13</v>
      </c>
      <c r="E32" s="23"/>
      <c r="F32" s="53" t="s">
        <v>35</v>
      </c>
      <c r="G32" s="52"/>
      <c r="H32" s="19" t="s">
        <v>62</v>
      </c>
      <c r="I32" s="45">
        <f>+I30+I31</f>
        <v>8000</v>
      </c>
    </row>
    <row r="33" spans="3:9" ht="15" customHeight="1" thickTop="1" thickBot="1" x14ac:dyDescent="0.5"/>
    <row r="34" spans="3:9" ht="24" customHeight="1" thickTop="1" thickBot="1" x14ac:dyDescent="0.5">
      <c r="C34" s="46">
        <v>3</v>
      </c>
      <c r="D34" s="22" t="s">
        <v>59</v>
      </c>
      <c r="E34" s="23"/>
      <c r="F34" s="48" t="s">
        <v>56</v>
      </c>
      <c r="G34" s="26"/>
      <c r="H34" s="23" t="s">
        <v>17</v>
      </c>
      <c r="I34" s="42" t="s">
        <v>30</v>
      </c>
    </row>
    <row r="35" spans="3:9" ht="24" customHeight="1" thickTop="1" thickBot="1" x14ac:dyDescent="0.5">
      <c r="C35" s="20"/>
      <c r="D35" s="14" t="s">
        <v>2</v>
      </c>
      <c r="E35" s="24" t="s">
        <v>4</v>
      </c>
      <c r="F35" s="49" t="s">
        <v>19</v>
      </c>
      <c r="G35" s="31" t="s">
        <v>51</v>
      </c>
      <c r="H35" s="16" t="s">
        <v>18</v>
      </c>
      <c r="I35" s="42" t="s">
        <v>31</v>
      </c>
    </row>
    <row r="36" spans="3:9" ht="24" customHeight="1" thickTop="1" thickBot="1" x14ac:dyDescent="0.5">
      <c r="C36" s="20"/>
      <c r="D36" s="15"/>
      <c r="E36" s="29"/>
      <c r="F36" s="77" t="s">
        <v>21</v>
      </c>
      <c r="G36" s="79" t="s">
        <v>50</v>
      </c>
      <c r="H36" s="23" t="s">
        <v>36</v>
      </c>
      <c r="I36" s="42" t="s">
        <v>43</v>
      </c>
    </row>
    <row r="37" spans="3:9" ht="24" customHeight="1" thickTop="1" thickBot="1" x14ac:dyDescent="0.5">
      <c r="C37" s="20"/>
      <c r="D37" s="18"/>
      <c r="E37" s="25"/>
      <c r="F37" s="78"/>
      <c r="G37" s="80"/>
      <c r="H37" s="23" t="s">
        <v>54</v>
      </c>
      <c r="I37" s="50">
        <f>IF(I34="",0,2000)</f>
        <v>2000</v>
      </c>
    </row>
    <row r="38" spans="3:9" ht="24" customHeight="1" thickTop="1" thickBot="1" x14ac:dyDescent="0.5">
      <c r="C38" s="20"/>
      <c r="D38" s="16" t="s">
        <v>11</v>
      </c>
      <c r="E38" s="16"/>
      <c r="F38" s="51">
        <v>41183</v>
      </c>
      <c r="G38" s="17"/>
      <c r="H38" s="23" t="s">
        <v>55</v>
      </c>
      <c r="I38" s="32">
        <f>VLOOKUP(F34,データ!$C$2:$E$5,3,FALSE)</f>
        <v>6000</v>
      </c>
    </row>
    <row r="39" spans="3:9" ht="24" customHeight="1" thickTop="1" thickBot="1" x14ac:dyDescent="0.5">
      <c r="C39" s="21"/>
      <c r="D39" s="22" t="s">
        <v>13</v>
      </c>
      <c r="E39" s="23"/>
      <c r="F39" s="53" t="s">
        <v>35</v>
      </c>
      <c r="G39" s="52"/>
      <c r="H39" s="19" t="s">
        <v>62</v>
      </c>
      <c r="I39" s="45">
        <f>+I37+I38</f>
        <v>8000</v>
      </c>
    </row>
    <row r="40" spans="3:9" ht="15" customHeight="1" thickTop="1" thickBot="1" x14ac:dyDescent="0.5"/>
    <row r="41" spans="3:9" ht="24" customHeight="1" thickTop="1" thickBot="1" x14ac:dyDescent="0.5">
      <c r="C41" s="46">
        <v>4</v>
      </c>
      <c r="D41" s="22" t="s">
        <v>59</v>
      </c>
      <c r="E41" s="23"/>
      <c r="F41" s="48" t="s">
        <v>56</v>
      </c>
      <c r="G41" s="26"/>
      <c r="H41" s="23" t="s">
        <v>17</v>
      </c>
      <c r="I41" s="42" t="s">
        <v>29</v>
      </c>
    </row>
    <row r="42" spans="3:9" ht="24" customHeight="1" thickTop="1" thickBot="1" x14ac:dyDescent="0.5">
      <c r="C42" s="20"/>
      <c r="D42" s="14" t="s">
        <v>2</v>
      </c>
      <c r="E42" s="24" t="s">
        <v>4</v>
      </c>
      <c r="F42" s="49" t="s">
        <v>19</v>
      </c>
      <c r="G42" s="31" t="s">
        <v>46</v>
      </c>
      <c r="H42" s="16" t="s">
        <v>18</v>
      </c>
      <c r="I42" s="42" t="s">
        <v>32</v>
      </c>
    </row>
    <row r="43" spans="3:9" ht="24" customHeight="1" thickTop="1" thickBot="1" x14ac:dyDescent="0.5">
      <c r="C43" s="20"/>
      <c r="D43" s="15"/>
      <c r="E43" s="29"/>
      <c r="F43" s="77" t="s">
        <v>21</v>
      </c>
      <c r="G43" s="79" t="s">
        <v>47</v>
      </c>
      <c r="H43" s="23" t="s">
        <v>36</v>
      </c>
      <c r="I43" s="42" t="s">
        <v>42</v>
      </c>
    </row>
    <row r="44" spans="3:9" ht="24" customHeight="1" thickTop="1" thickBot="1" x14ac:dyDescent="0.5">
      <c r="C44" s="20"/>
      <c r="D44" s="18"/>
      <c r="E44" s="25"/>
      <c r="F44" s="78"/>
      <c r="G44" s="80"/>
      <c r="H44" s="23" t="s">
        <v>54</v>
      </c>
      <c r="I44" s="50">
        <f>IF(I41="",0,2000)</f>
        <v>2000</v>
      </c>
    </row>
    <row r="45" spans="3:9" ht="24" customHeight="1" thickTop="1" thickBot="1" x14ac:dyDescent="0.5">
      <c r="C45" s="20"/>
      <c r="D45" s="16" t="s">
        <v>11</v>
      </c>
      <c r="E45" s="16"/>
      <c r="F45" s="51">
        <v>41548</v>
      </c>
      <c r="G45" s="17"/>
      <c r="H45" s="23" t="s">
        <v>55</v>
      </c>
      <c r="I45" s="32">
        <f>VLOOKUP(F41,データ!$C$2:$E$5,3,FALSE)</f>
        <v>6000</v>
      </c>
    </row>
    <row r="46" spans="3:9" ht="24" customHeight="1" thickTop="1" thickBot="1" x14ac:dyDescent="0.5">
      <c r="C46" s="21"/>
      <c r="D46" s="22" t="s">
        <v>13</v>
      </c>
      <c r="E46" s="23"/>
      <c r="F46" s="53" t="s">
        <v>35</v>
      </c>
      <c r="G46" s="52"/>
      <c r="H46" s="19" t="s">
        <v>62</v>
      </c>
      <c r="I46" s="45">
        <f>+I44+I45</f>
        <v>8000</v>
      </c>
    </row>
    <row r="47" spans="3:9" ht="15.6" customHeight="1" thickTop="1" x14ac:dyDescent="0.45"/>
    <row r="48" spans="3:9" ht="24" customHeight="1" x14ac:dyDescent="0.45">
      <c r="G48" s="47" t="s">
        <v>63</v>
      </c>
      <c r="H48" s="89">
        <f>+I46+I39+I32+I25</f>
        <v>36000</v>
      </c>
      <c r="I48" s="90"/>
    </row>
  </sheetData>
  <mergeCells count="14">
    <mergeCell ref="H48:I48"/>
    <mergeCell ref="F36:F37"/>
    <mergeCell ref="G36:G37"/>
    <mergeCell ref="F43:F44"/>
    <mergeCell ref="G43:G44"/>
    <mergeCell ref="C2:I2"/>
    <mergeCell ref="C7:I7"/>
    <mergeCell ref="C19:I19"/>
    <mergeCell ref="G29:G30"/>
    <mergeCell ref="F29:F30"/>
    <mergeCell ref="F22:F23"/>
    <mergeCell ref="G22:G23"/>
    <mergeCell ref="F9:F10"/>
    <mergeCell ref="G9:G10"/>
  </mergeCells>
  <phoneticPr fontId="1"/>
  <printOptions horizontalCentered="1" verticalCentered="1"/>
  <pageMargins left="0" right="0" top="0" bottom="0" header="0.31496062992125984" footer="0.31496062992125984"/>
  <pageSetup paperSize="9" scale="73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BC7EA0B-FDB6-4B11-A174-F757607080A9}">
          <x14:formula1>
            <xm:f>データ!$A$2:$A$3</xm:f>
          </x14:formula1>
          <xm:sqref>F17</xm:sqref>
        </x14:dataValidation>
        <x14:dataValidation type="list" allowBlank="1" showInputMessage="1" showErrorMessage="1" xr:uid="{92CECB3F-5010-49BB-A1C2-C66FB4EF055D}">
          <x14:formula1>
            <xm:f>データ!$H$2:$H$10</xm:f>
          </x14:formula1>
          <xm:sqref>I22 I36 I29 I43</xm:sqref>
        </x14:dataValidation>
        <x14:dataValidation type="list" allowBlank="1" showInputMessage="1" showErrorMessage="1" xr:uid="{7A228249-1547-4F01-98B5-3372336702FD}">
          <x14:formula1>
            <xm:f>データ!$C$2:$C$5</xm:f>
          </x14:formula1>
          <xm:sqref>F20 F27 F34 F41</xm:sqref>
        </x14:dataValidation>
        <x14:dataValidation type="list" allowBlank="1" showInputMessage="1" showErrorMessage="1" xr:uid="{20E12868-D370-479F-B974-8356134E3768}">
          <x14:formula1>
            <xm:f>データ!$F$2:$F$4</xm:f>
          </x14:formula1>
          <xm:sqref>I20 I27 I34 I41</xm:sqref>
        </x14:dataValidation>
        <x14:dataValidation type="list" allowBlank="1" showInputMessage="1" showErrorMessage="1" xr:uid="{B03AAC15-07E4-4962-89D1-446EC4DCDB01}">
          <x14:formula1>
            <xm:f>データ!$G$2:$G$4</xm:f>
          </x14:formula1>
          <xm:sqref>I21 I28 I35 I42</xm:sqref>
        </x14:dataValidation>
        <x14:dataValidation type="list" allowBlank="1" showInputMessage="1" showErrorMessage="1" xr:uid="{0574209D-8770-47D4-8C6B-FBFF87DEF3C7}">
          <x14:formula1>
            <xm:f>データ!$H$2:$H$11</xm:f>
          </x14:formula1>
          <xm:sqref>I22 I29 I36 I43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F7E3-F3DD-4BE8-8AF8-1D3779645A48}">
  <dimension ref="A1:H13"/>
  <sheetViews>
    <sheetView workbookViewId="0">
      <selection activeCell="E2" sqref="E2:E4"/>
    </sheetView>
  </sheetViews>
  <sheetFormatPr defaultRowHeight="18" x14ac:dyDescent="0.45"/>
  <cols>
    <col min="1" max="1" width="8.59765625" bestFit="1" customWidth="1"/>
    <col min="2" max="2" width="7.8984375" bestFit="1" customWidth="1"/>
    <col min="3" max="3" width="22.69921875" bestFit="1" customWidth="1"/>
    <col min="4" max="4" width="10" bestFit="1" customWidth="1"/>
    <col min="5" max="5" width="7.8984375" bestFit="1" customWidth="1"/>
    <col min="6" max="6" width="10.3984375" bestFit="1" customWidth="1"/>
    <col min="7" max="8" width="5" bestFit="1" customWidth="1"/>
  </cols>
  <sheetData>
    <row r="1" spans="1:8" x14ac:dyDescent="0.45">
      <c r="A1" t="s">
        <v>10</v>
      </c>
      <c r="B1" t="s">
        <v>54</v>
      </c>
      <c r="C1" t="s">
        <v>67</v>
      </c>
      <c r="D1" t="s">
        <v>60</v>
      </c>
      <c r="E1" t="s">
        <v>61</v>
      </c>
      <c r="F1" t="s">
        <v>14</v>
      </c>
      <c r="G1" t="s">
        <v>15</v>
      </c>
      <c r="H1" t="s">
        <v>12</v>
      </c>
    </row>
    <row r="2" spans="1:8" x14ac:dyDescent="0.45">
      <c r="A2" t="s">
        <v>27</v>
      </c>
      <c r="B2" s="33">
        <v>2000</v>
      </c>
      <c r="C2" s="27" t="s">
        <v>56</v>
      </c>
      <c r="D2" s="33">
        <v>10000</v>
      </c>
      <c r="E2" s="33">
        <v>6000</v>
      </c>
      <c r="F2" t="s">
        <v>29</v>
      </c>
      <c r="G2" t="s">
        <v>31</v>
      </c>
      <c r="H2" t="s">
        <v>37</v>
      </c>
    </row>
    <row r="3" spans="1:8" x14ac:dyDescent="0.45">
      <c r="A3" t="s">
        <v>28</v>
      </c>
      <c r="C3" s="27" t="s">
        <v>57</v>
      </c>
      <c r="D3" s="33">
        <v>6000</v>
      </c>
      <c r="E3" s="33">
        <v>4000</v>
      </c>
      <c r="F3" t="s">
        <v>30</v>
      </c>
      <c r="G3" t="s">
        <v>32</v>
      </c>
      <c r="H3" t="s">
        <v>38</v>
      </c>
    </row>
    <row r="4" spans="1:8" x14ac:dyDescent="0.45">
      <c r="C4" s="27" t="s">
        <v>58</v>
      </c>
      <c r="D4" s="33">
        <v>4000</v>
      </c>
      <c r="E4" s="33">
        <v>2000</v>
      </c>
      <c r="H4" t="s">
        <v>39</v>
      </c>
    </row>
    <row r="5" spans="1:8" x14ac:dyDescent="0.45">
      <c r="C5" s="27" t="s">
        <v>69</v>
      </c>
      <c r="D5" s="33">
        <v>0</v>
      </c>
      <c r="E5" s="33">
        <v>0</v>
      </c>
      <c r="H5" t="s">
        <v>40</v>
      </c>
    </row>
    <row r="6" spans="1:8" x14ac:dyDescent="0.45">
      <c r="C6" s="27"/>
      <c r="D6" s="27"/>
      <c r="E6" s="27"/>
      <c r="H6" t="s">
        <v>41</v>
      </c>
    </row>
    <row r="7" spans="1:8" x14ac:dyDescent="0.45">
      <c r="C7" s="27"/>
      <c r="D7" s="27"/>
      <c r="E7" s="27"/>
      <c r="H7" t="s">
        <v>42</v>
      </c>
    </row>
    <row r="8" spans="1:8" x14ac:dyDescent="0.45">
      <c r="C8" s="27"/>
      <c r="D8" s="27"/>
      <c r="E8" s="27"/>
      <c r="H8" t="s">
        <v>43</v>
      </c>
    </row>
    <row r="9" spans="1:8" x14ac:dyDescent="0.45">
      <c r="C9" s="27"/>
      <c r="D9" s="27"/>
      <c r="E9" s="27"/>
      <c r="H9" t="s">
        <v>44</v>
      </c>
    </row>
    <row r="10" spans="1:8" x14ac:dyDescent="0.45">
      <c r="C10" s="27"/>
      <c r="D10" s="27"/>
      <c r="E10" s="27"/>
      <c r="H10" t="s">
        <v>45</v>
      </c>
    </row>
    <row r="11" spans="1:8" x14ac:dyDescent="0.45">
      <c r="C11" s="27"/>
      <c r="D11" s="27"/>
      <c r="E11" s="27"/>
    </row>
    <row r="12" spans="1:8" x14ac:dyDescent="0.45">
      <c r="C12" s="27"/>
      <c r="D12" s="27"/>
      <c r="E12" s="27"/>
    </row>
    <row r="13" spans="1:8" x14ac:dyDescent="0.45">
      <c r="C13" s="27"/>
      <c r="D13" s="27"/>
      <c r="E13" s="2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5FC1-00BC-4B04-9401-6ABAEF2AA4EC}">
  <dimension ref="A1:R5"/>
  <sheetViews>
    <sheetView workbookViewId="0">
      <selection activeCell="H19" sqref="H19"/>
    </sheetView>
  </sheetViews>
  <sheetFormatPr defaultRowHeight="18" x14ac:dyDescent="0.45"/>
  <cols>
    <col min="1" max="1" width="8.59765625" bestFit="1" customWidth="1"/>
    <col min="2" max="2" width="12.796875" bestFit="1" customWidth="1"/>
    <col min="3" max="4" width="3.19921875" bestFit="1" customWidth="1"/>
    <col min="5" max="6" width="6.796875" bestFit="1" customWidth="1"/>
    <col min="7" max="7" width="5" bestFit="1" customWidth="1"/>
    <col min="8" max="8" width="8.59765625" bestFit="1" customWidth="1"/>
    <col min="9" max="9" width="3.19921875" bestFit="1" customWidth="1"/>
    <col min="10" max="10" width="5" bestFit="1" customWidth="1"/>
    <col min="11" max="12" width="9.59765625" bestFit="1" customWidth="1"/>
    <col min="13" max="14" width="14.3984375" bestFit="1" customWidth="1"/>
    <col min="15" max="15" width="5" bestFit="1" customWidth="1"/>
    <col min="16" max="16" width="9.19921875" bestFit="1" customWidth="1"/>
    <col min="17" max="17" width="6.796875" bestFit="1" customWidth="1"/>
    <col min="18" max="18" width="11.5" bestFit="1" customWidth="1"/>
  </cols>
  <sheetData>
    <row r="1" spans="1:18" x14ac:dyDescent="0.45">
      <c r="A1" s="70" t="s">
        <v>10</v>
      </c>
      <c r="B1" s="70" t="s">
        <v>96</v>
      </c>
      <c r="C1" s="70" t="s">
        <v>85</v>
      </c>
      <c r="D1" s="70" t="s">
        <v>86</v>
      </c>
      <c r="E1" s="70" t="s">
        <v>87</v>
      </c>
      <c r="F1" s="70" t="s">
        <v>88</v>
      </c>
      <c r="G1" s="70" t="s">
        <v>15</v>
      </c>
      <c r="H1" s="70" t="s">
        <v>89</v>
      </c>
      <c r="I1" s="70" t="s">
        <v>90</v>
      </c>
      <c r="J1" s="70" t="s">
        <v>1</v>
      </c>
      <c r="K1" s="70" t="s">
        <v>91</v>
      </c>
      <c r="L1" s="70" t="s">
        <v>92</v>
      </c>
      <c r="M1" s="70" t="s">
        <v>98</v>
      </c>
      <c r="N1" s="70" t="s">
        <v>99</v>
      </c>
      <c r="O1" s="70" t="s">
        <v>93</v>
      </c>
      <c r="P1" s="71" t="s">
        <v>94</v>
      </c>
      <c r="Q1" s="70" t="s">
        <v>95</v>
      </c>
      <c r="R1" s="72" t="s">
        <v>97</v>
      </c>
    </row>
    <row r="2" spans="1:18" x14ac:dyDescent="0.45">
      <c r="A2" s="73">
        <f>+①入会申込書!$I$10</f>
        <v>0</v>
      </c>
      <c r="B2" s="73">
        <f>+①入会申込書!I23</f>
        <v>0</v>
      </c>
      <c r="C2" s="73">
        <f>+①入会申込書!F23</f>
        <v>0</v>
      </c>
      <c r="D2" s="73">
        <f>+①入会申込書!G23</f>
        <v>0</v>
      </c>
      <c r="E2" s="73">
        <f>+①入会申込書!F22</f>
        <v>0</v>
      </c>
      <c r="F2" s="73">
        <f>+①入会申込書!G22</f>
        <v>0</v>
      </c>
      <c r="G2" s="73">
        <f>+①入会申込書!I22</f>
        <v>0</v>
      </c>
      <c r="H2" s="73">
        <f>+①入会申込書!$G$11</f>
        <v>0</v>
      </c>
      <c r="I2" s="73">
        <f>+①入会申込書!$F$13</f>
        <v>0</v>
      </c>
      <c r="J2" s="73">
        <f>+①入会申込書!$F$14</f>
        <v>0</v>
      </c>
      <c r="K2" s="73">
        <f>+①入会申込書!$F$15</f>
        <v>0</v>
      </c>
      <c r="L2" s="73">
        <f>+①入会申込書!$F$16</f>
        <v>0</v>
      </c>
      <c r="M2" s="73">
        <f>+①入会申込書!$F$17</f>
        <v>0</v>
      </c>
      <c r="N2" s="73">
        <f>+①入会申込書!$F$18</f>
        <v>0</v>
      </c>
      <c r="O2" s="73">
        <f>+①入会申込書!F26</f>
        <v>0</v>
      </c>
      <c r="P2" s="74">
        <f>+①入会申込書!F25</f>
        <v>0</v>
      </c>
      <c r="Q2" s="73">
        <f>+①入会申込書!I21</f>
        <v>0</v>
      </c>
      <c r="R2" s="75">
        <f>+①入会申込書!I26</f>
        <v>0</v>
      </c>
    </row>
    <row r="3" spans="1:18" x14ac:dyDescent="0.45">
      <c r="A3" s="73">
        <f>+①入会申込書!$I$10</f>
        <v>0</v>
      </c>
      <c r="B3" s="73">
        <f>+①入会申込書!I30</f>
        <v>0</v>
      </c>
      <c r="C3" s="73">
        <f>+①入会申込書!F30</f>
        <v>0</v>
      </c>
      <c r="D3" s="73">
        <f>+①入会申込書!G30</f>
        <v>0</v>
      </c>
      <c r="E3" s="73">
        <f>+①入会申込書!F29</f>
        <v>0</v>
      </c>
      <c r="F3" s="73">
        <f>+①入会申込書!G29</f>
        <v>0</v>
      </c>
      <c r="G3" s="73">
        <f>+①入会申込書!I29</f>
        <v>0</v>
      </c>
      <c r="H3" s="73">
        <f>+①入会申込書!$G$11</f>
        <v>0</v>
      </c>
      <c r="I3" s="73">
        <f>+①入会申込書!$F$13</f>
        <v>0</v>
      </c>
      <c r="J3" s="73">
        <f>+①入会申込書!$F$14</f>
        <v>0</v>
      </c>
      <c r="K3" s="73">
        <f>+①入会申込書!$F$15</f>
        <v>0</v>
      </c>
      <c r="L3" s="73">
        <f>+①入会申込書!$F$16</f>
        <v>0</v>
      </c>
      <c r="M3" s="73">
        <f>+①入会申込書!$F$17</f>
        <v>0</v>
      </c>
      <c r="N3" s="73">
        <f>+①入会申込書!$F$18</f>
        <v>0</v>
      </c>
      <c r="O3" s="73">
        <f>+①入会申込書!F33</f>
        <v>0</v>
      </c>
      <c r="P3" s="74">
        <f>+①入会申込書!F32</f>
        <v>0</v>
      </c>
      <c r="Q3" s="73">
        <f>+①入会申込書!I28</f>
        <v>0</v>
      </c>
      <c r="R3" s="75">
        <f>+①入会申込書!I33</f>
        <v>0</v>
      </c>
    </row>
    <row r="4" spans="1:18" x14ac:dyDescent="0.45">
      <c r="A4" s="73">
        <f>+①入会申込書!$I$10</f>
        <v>0</v>
      </c>
      <c r="B4" s="73">
        <f>+①入会申込書!I37</f>
        <v>0</v>
      </c>
      <c r="C4" s="73">
        <f>+①入会申込書!F37</f>
        <v>0</v>
      </c>
      <c r="D4" s="73">
        <f>+①入会申込書!G37</f>
        <v>0</v>
      </c>
      <c r="E4" s="73">
        <f>+①入会申込書!F36</f>
        <v>0</v>
      </c>
      <c r="F4" s="73">
        <f>+①入会申込書!G36</f>
        <v>0</v>
      </c>
      <c r="G4" s="73">
        <f>+①入会申込書!I36</f>
        <v>0</v>
      </c>
      <c r="H4" s="73">
        <f>+①入会申込書!$G$11</f>
        <v>0</v>
      </c>
      <c r="I4" s="73">
        <f>+①入会申込書!$F$13</f>
        <v>0</v>
      </c>
      <c r="J4" s="73">
        <f>+①入会申込書!$F$14</f>
        <v>0</v>
      </c>
      <c r="K4" s="73">
        <f>+①入会申込書!$F$15</f>
        <v>0</v>
      </c>
      <c r="L4" s="73">
        <f>+①入会申込書!$F$16</f>
        <v>0</v>
      </c>
      <c r="M4" s="73">
        <f>+①入会申込書!$F$17</f>
        <v>0</v>
      </c>
      <c r="N4" s="73">
        <f>+①入会申込書!$F$18</f>
        <v>0</v>
      </c>
      <c r="O4" s="73">
        <f>+①入会申込書!F40</f>
        <v>0</v>
      </c>
      <c r="P4" s="74">
        <f>+①入会申込書!F39</f>
        <v>0</v>
      </c>
      <c r="Q4" s="73">
        <f>+①入会申込書!I35</f>
        <v>0</v>
      </c>
      <c r="R4" s="75">
        <f>+①入会申込書!I40</f>
        <v>0</v>
      </c>
    </row>
    <row r="5" spans="1:18" x14ac:dyDescent="0.45">
      <c r="A5" s="73">
        <f>+①入会申込書!$I$10</f>
        <v>0</v>
      </c>
      <c r="B5" s="73">
        <f>+①入会申込書!I44</f>
        <v>0</v>
      </c>
      <c r="C5" s="73">
        <f>+①入会申込書!F44</f>
        <v>0</v>
      </c>
      <c r="D5" s="73">
        <f>+①入会申込書!G44</f>
        <v>0</v>
      </c>
      <c r="E5" s="73">
        <f>+①入会申込書!F43</f>
        <v>0</v>
      </c>
      <c r="F5" s="73">
        <f>+①入会申込書!G43</f>
        <v>0</v>
      </c>
      <c r="G5" s="73">
        <f>+①入会申込書!I43</f>
        <v>0</v>
      </c>
      <c r="H5" s="73">
        <f>+①入会申込書!$G$11</f>
        <v>0</v>
      </c>
      <c r="I5" s="73">
        <f>+①入会申込書!$F$13</f>
        <v>0</v>
      </c>
      <c r="J5" s="73">
        <f>+①入会申込書!$F$14</f>
        <v>0</v>
      </c>
      <c r="K5" s="73">
        <f>+①入会申込書!$F$15</f>
        <v>0</v>
      </c>
      <c r="L5" s="73">
        <f>+①入会申込書!$F$16</f>
        <v>0</v>
      </c>
      <c r="M5" s="73">
        <f>+①入会申込書!$F$17</f>
        <v>0</v>
      </c>
      <c r="N5" s="73">
        <f>+①入会申込書!$F$18</f>
        <v>0</v>
      </c>
      <c r="O5" s="73">
        <f>+①入会申込書!F47</f>
        <v>0</v>
      </c>
      <c r="P5" s="74">
        <f>+①入会申込書!F46</f>
        <v>0</v>
      </c>
      <c r="Q5" s="73">
        <f>+①入会申込書!I42</f>
        <v>0</v>
      </c>
      <c r="R5" s="75">
        <f>+①入会申込書!I47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①入会申込書</vt:lpstr>
      <vt:lpstr>②振込証明書貼付票</vt:lpstr>
      <vt:lpstr>会員費・入会金一覧</vt:lpstr>
      <vt:lpstr>記入例</vt:lpstr>
      <vt:lpstr>データ</vt:lpstr>
      <vt:lpstr>名簿用</vt:lpstr>
      <vt:lpstr>①入会申込書!Print_Area</vt:lpstr>
      <vt:lpstr>②振込証明書貼付票!Print_Area</vt:lpstr>
      <vt:lpstr>会員費・入会金一覧!Print_Area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tadom</dc:creator>
  <cp:lastModifiedBy>tadom</cp:lastModifiedBy>
  <cp:lastPrinted>2022-02-24T15:07:15Z</cp:lastPrinted>
  <dcterms:created xsi:type="dcterms:W3CDTF">2022-02-23T04:14:06Z</dcterms:created>
  <dcterms:modified xsi:type="dcterms:W3CDTF">2022-02-24T15:07:45Z</dcterms:modified>
</cp:coreProperties>
</file>